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汇总表" sheetId="7" r:id="rId1"/>
    <sheet name="汇总表 (标记各县区)" sheetId="9" r:id="rId2"/>
    <sheet name="各县区补助汇总" sheetId="10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7"/>
  <c r="I15"/>
  <c r="E8" i="10"/>
  <c r="E7"/>
  <c r="E6"/>
  <c r="E5"/>
  <c r="E4"/>
  <c r="G14" i="9"/>
  <c r="D8" i="10"/>
  <c r="D7"/>
  <c r="D6"/>
  <c r="D5"/>
  <c r="D4"/>
  <c r="C8"/>
  <c r="C7"/>
  <c r="C6"/>
  <c r="C5"/>
  <c r="C4"/>
  <c r="B9"/>
  <c r="E9" l="1"/>
  <c r="D9"/>
  <c r="C9"/>
  <c r="J9" i="9"/>
  <c r="J10"/>
  <c r="J11"/>
  <c r="J12"/>
  <c r="J13"/>
  <c r="J8"/>
  <c r="J5"/>
  <c r="J6"/>
  <c r="J4"/>
  <c r="E14"/>
  <c r="I9" i="7"/>
  <c r="I10"/>
  <c r="I11"/>
  <c r="I12"/>
  <c r="I13"/>
  <c r="I8"/>
  <c r="I7"/>
  <c r="I5"/>
  <c r="I6"/>
  <c r="I4"/>
  <c r="G15"/>
  <c r="F13" i="9"/>
  <c r="F12"/>
  <c r="F11"/>
  <c r="F10"/>
  <c r="F9"/>
  <c r="F8"/>
  <c r="J7"/>
  <c r="F7"/>
  <c r="F6"/>
  <c r="F5"/>
  <c r="F4"/>
  <c r="F13" i="7"/>
  <c r="J14" i="9" l="1"/>
  <c r="F6" i="7"/>
  <c r="F5"/>
  <c r="F12"/>
  <c r="F11" l="1"/>
  <c r="F10"/>
  <c r="F9"/>
  <c r="F8"/>
  <c r="F4"/>
  <c r="F7"/>
</calcChain>
</file>

<file path=xl/sharedStrings.xml><?xml version="1.0" encoding="utf-8"?>
<sst xmlns="http://schemas.openxmlformats.org/spreadsheetml/2006/main" count="81" uniqueCount="68">
  <si>
    <t>上年出口金额(万美元)</t>
  </si>
  <si>
    <t>备注：</t>
  </si>
  <si>
    <t>未达最高补助展位上限的，以实际使用展位面积予以补助。</t>
  </si>
  <si>
    <t>岱山</t>
    <phoneticPr fontId="2" type="noConversion"/>
  </si>
  <si>
    <t>普陀</t>
    <phoneticPr fontId="2" type="noConversion"/>
  </si>
  <si>
    <t>定海</t>
    <phoneticPr fontId="2" type="noConversion"/>
  </si>
  <si>
    <t>序号</t>
    <phoneticPr fontId="5" type="noConversion"/>
  </si>
  <si>
    <t>归档</t>
    <phoneticPr fontId="5" type="noConversion"/>
  </si>
  <si>
    <t>单位名称</t>
    <phoneticPr fontId="5" type="noConversion"/>
  </si>
  <si>
    <r>
      <t>展位面积(m</t>
    </r>
    <r>
      <rPr>
        <b/>
        <vertAlign val="superscript"/>
        <sz val="11"/>
        <color indexed="8"/>
        <rFont val="等线"/>
        <family val="3"/>
        <charset val="134"/>
      </rPr>
      <t>2</t>
    </r>
    <r>
      <rPr>
        <b/>
        <sz val="11"/>
        <color indexed="8"/>
        <rFont val="等线"/>
        <family val="3"/>
        <charset val="134"/>
      </rPr>
      <t>)</t>
    </r>
    <phoneticPr fontId="5" type="noConversion"/>
  </si>
  <si>
    <t>展位金额(元)</t>
    <phoneticPr fontId="5" type="noConversion"/>
  </si>
  <si>
    <r>
      <t>最高可补展位面积(m</t>
    </r>
    <r>
      <rPr>
        <b/>
        <vertAlign val="superscript"/>
        <sz val="11"/>
        <color indexed="8"/>
        <rFont val="等线"/>
        <family val="3"/>
        <charset val="134"/>
      </rPr>
      <t>2</t>
    </r>
    <r>
      <rPr>
        <b/>
        <sz val="11"/>
        <color indexed="8"/>
        <rFont val="等线"/>
        <family val="3"/>
        <charset val="134"/>
      </rPr>
      <t>)</t>
    </r>
    <phoneticPr fontId="5" type="noConversion"/>
  </si>
  <si>
    <t>补助比例</t>
    <phoneticPr fontId="5" type="noConversion"/>
  </si>
  <si>
    <t>补助金额(元)</t>
    <phoneticPr fontId="5" type="noConversion"/>
  </si>
  <si>
    <t>合计</t>
    <phoneticPr fontId="5" type="noConversion"/>
  </si>
  <si>
    <t>1、补助标准分3档： 第1档年出口额5000万美元以上，展位最高补助80平方米，补助额度80％；</t>
    <phoneticPr fontId="5" type="noConversion"/>
  </si>
  <si>
    <t>第2档年出口额500－5000万美元之间，展位最高补助40平方米，补助额度70％；</t>
    <phoneticPr fontId="2" type="noConversion"/>
  </si>
  <si>
    <t>第3档年出口额500万美元以下，展位最高补助20平方米，补助额度60％。</t>
    <phoneticPr fontId="2" type="noConversion"/>
  </si>
  <si>
    <t>2、上年度企业出口金额数根据舟山海关公布的数据。</t>
    <phoneticPr fontId="2" type="noConversion"/>
  </si>
  <si>
    <t>2019年第二十届中国国际海事展览会参展企业补助计划表</t>
    <phoneticPr fontId="5" type="noConversion"/>
  </si>
  <si>
    <t>舟山特铬力科技有限公司</t>
    <phoneticPr fontId="2" type="noConversion"/>
  </si>
  <si>
    <t>浙江欣亚磁电发展有限公司</t>
    <phoneticPr fontId="2" type="noConversion"/>
  </si>
  <si>
    <t>普陀山-朱家尖管委会</t>
    <phoneticPr fontId="2" type="noConversion"/>
  </si>
  <si>
    <t>扬帆集团股份有限公司</t>
    <phoneticPr fontId="2" type="noConversion"/>
  </si>
  <si>
    <t>舟山和成机械有限公司</t>
    <phoneticPr fontId="2" type="noConversion"/>
  </si>
  <si>
    <t>浙江欣海船舶设计研究院股份有限公司</t>
    <phoneticPr fontId="2" type="noConversion"/>
  </si>
  <si>
    <t>新城管委会</t>
    <phoneticPr fontId="2" type="noConversion"/>
  </si>
  <si>
    <t>舟山市工业发展投资有限责任公司</t>
    <phoneticPr fontId="2" type="noConversion"/>
  </si>
  <si>
    <t>浙江增洲造船有限公司</t>
    <phoneticPr fontId="2" type="noConversion"/>
  </si>
  <si>
    <t>太平洋海洋工程（舟山）有限公司</t>
    <phoneticPr fontId="2" type="noConversion"/>
  </si>
  <si>
    <t>常石集团（舟山）造船有限公司</t>
    <phoneticPr fontId="2" type="noConversion"/>
  </si>
  <si>
    <t>舟山海予船舶服务有限公司</t>
    <phoneticPr fontId="2" type="noConversion"/>
  </si>
  <si>
    <t>县（区）、功能区</t>
    <phoneticPr fontId="2" type="noConversion"/>
  </si>
  <si>
    <r>
      <t>展位面积(m</t>
    </r>
    <r>
      <rPr>
        <b/>
        <vertAlign val="superscript"/>
        <sz val="12"/>
        <color theme="1"/>
        <rFont val="等线"/>
        <family val="3"/>
        <charset val="134"/>
        <scheme val="minor"/>
      </rPr>
      <t>2</t>
    </r>
    <r>
      <rPr>
        <b/>
        <sz val="12"/>
        <color theme="1"/>
        <rFont val="等线"/>
        <family val="3"/>
        <charset val="134"/>
        <scheme val="minor"/>
      </rPr>
      <t>)</t>
    </r>
    <phoneticPr fontId="2" type="noConversion"/>
  </si>
  <si>
    <t>补助金额(元)</t>
    <phoneticPr fontId="2" type="noConversion"/>
  </si>
  <si>
    <t>普陀区</t>
    <phoneticPr fontId="2" type="noConversion"/>
  </si>
  <si>
    <t>定海区</t>
    <phoneticPr fontId="2" type="noConversion"/>
  </si>
  <si>
    <t>岱山县</t>
    <phoneticPr fontId="2" type="noConversion"/>
  </si>
  <si>
    <t>合计</t>
    <phoneticPr fontId="2" type="noConversion"/>
  </si>
  <si>
    <t>2019年第二十届中国国际海事展览会参展企业补助计划表</t>
    <phoneticPr fontId="2" type="noConversion"/>
  </si>
  <si>
    <t>申报企业数</t>
    <phoneticPr fontId="2" type="noConversion"/>
  </si>
  <si>
    <r>
      <t>实际可补展位面积(m</t>
    </r>
    <r>
      <rPr>
        <b/>
        <vertAlign val="superscript"/>
        <sz val="12"/>
        <color theme="1"/>
        <rFont val="等线"/>
        <family val="3"/>
        <charset val="134"/>
        <scheme val="minor"/>
      </rPr>
      <t>2</t>
    </r>
    <r>
      <rPr>
        <b/>
        <sz val="12"/>
        <color theme="1"/>
        <rFont val="等线"/>
        <family val="3"/>
        <charset val="134"/>
        <scheme val="minor"/>
      </rPr>
      <t>)</t>
    </r>
    <phoneticPr fontId="2" type="noConversion"/>
  </si>
  <si>
    <t>备注：</t>
    <phoneticPr fontId="2" type="noConversion"/>
  </si>
  <si>
    <t>2、上年度企业出口金额数根据舟山海关公布的数据。</t>
  </si>
  <si>
    <r>
      <t>实际可补展位面积(m</t>
    </r>
    <r>
      <rPr>
        <b/>
        <vertAlign val="superscript"/>
        <sz val="11"/>
        <color theme="1"/>
        <rFont val="等线"/>
        <family val="3"/>
        <charset val="134"/>
        <scheme val="minor"/>
      </rPr>
      <t>2</t>
    </r>
    <r>
      <rPr>
        <b/>
        <sz val="11"/>
        <color theme="1"/>
        <rFont val="等线"/>
        <family val="3"/>
        <charset val="134"/>
        <scheme val="minor"/>
      </rPr>
      <t>)</t>
    </r>
    <phoneticPr fontId="2" type="noConversion"/>
  </si>
  <si>
    <t>2019年第二十届中国国际海事展览会参展企业补助汇总表</t>
    <phoneticPr fontId="5" type="noConversion"/>
  </si>
  <si>
    <t>序号</t>
    <phoneticPr fontId="5" type="noConversion"/>
  </si>
  <si>
    <t>归档</t>
    <phoneticPr fontId="5" type="noConversion"/>
  </si>
  <si>
    <t>单位名称</t>
    <phoneticPr fontId="5" type="noConversion"/>
  </si>
  <si>
    <t>展位金额(元)</t>
    <phoneticPr fontId="5" type="noConversion"/>
  </si>
  <si>
    <t>补助比例</t>
    <phoneticPr fontId="5" type="noConversion"/>
  </si>
  <si>
    <t>补助金额(元)</t>
    <phoneticPr fontId="5" type="noConversion"/>
  </si>
  <si>
    <t>扬帆集团股份有限公司</t>
    <phoneticPr fontId="2" type="noConversion"/>
  </si>
  <si>
    <t>太平洋海洋工程（舟山）有限公司</t>
    <phoneticPr fontId="2" type="noConversion"/>
  </si>
  <si>
    <t>常石集团（舟山）造船有限公司</t>
    <phoneticPr fontId="2" type="noConversion"/>
  </si>
  <si>
    <t>浙江欣亚磁电发展有限公司</t>
    <phoneticPr fontId="2" type="noConversion"/>
  </si>
  <si>
    <t>舟山和成机械有限公司</t>
    <phoneticPr fontId="2" type="noConversion"/>
  </si>
  <si>
    <t>舟山特铬力科技有限公司</t>
    <phoneticPr fontId="2" type="noConversion"/>
  </si>
  <si>
    <t>浙江欣海船舶设计研究院股份有限公司</t>
    <phoneticPr fontId="2" type="noConversion"/>
  </si>
  <si>
    <t>舟山市工业发展投资有限责任公司</t>
    <phoneticPr fontId="2" type="noConversion"/>
  </si>
  <si>
    <t>浙江增洲造船有限公司</t>
    <phoneticPr fontId="2" type="noConversion"/>
  </si>
  <si>
    <t>舟山海予船舶服务有限公司</t>
    <phoneticPr fontId="2" type="noConversion"/>
  </si>
  <si>
    <t>合计</t>
    <phoneticPr fontId="5" type="noConversion"/>
  </si>
  <si>
    <r>
      <t>展位面积(m</t>
    </r>
    <r>
      <rPr>
        <b/>
        <vertAlign val="superscript"/>
        <sz val="10"/>
        <color indexed="8"/>
        <rFont val="仿宋_GB2312"/>
        <family val="3"/>
        <charset val="134"/>
      </rPr>
      <t>2</t>
    </r>
    <r>
      <rPr>
        <b/>
        <sz val="10"/>
        <color indexed="8"/>
        <rFont val="仿宋_GB2312"/>
        <family val="3"/>
        <charset val="134"/>
      </rPr>
      <t>)</t>
    </r>
    <phoneticPr fontId="5" type="noConversion"/>
  </si>
  <si>
    <r>
      <t>实际可补展位面积(m</t>
    </r>
    <r>
      <rPr>
        <b/>
        <vertAlign val="superscript"/>
        <sz val="10"/>
        <color theme="1"/>
        <rFont val="仿宋_GB2312"/>
        <family val="3"/>
        <charset val="134"/>
      </rPr>
      <t>2</t>
    </r>
    <r>
      <rPr>
        <b/>
        <sz val="10"/>
        <color theme="1"/>
        <rFont val="仿宋_GB2312"/>
        <family val="3"/>
        <charset val="134"/>
      </rPr>
      <t>)</t>
    </r>
    <phoneticPr fontId="2" type="noConversion"/>
  </si>
  <si>
    <t>附件4：</t>
    <phoneticPr fontId="2" type="noConversion"/>
  </si>
  <si>
    <t>舟山群岛会展有限公司</t>
    <phoneticPr fontId="2" type="noConversion"/>
  </si>
  <si>
    <t>整体特装及后勤服务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</si>
</sst>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);[Red]\(0.00\)"/>
  </numFmts>
  <fonts count="2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9"/>
      <name val="等线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vertAlign val="superscript"/>
      <sz val="11"/>
      <color indexed="8"/>
      <name val="等线"/>
      <family val="3"/>
      <charset val="134"/>
    </font>
    <font>
      <b/>
      <sz val="11"/>
      <color indexed="8"/>
      <name val="等线"/>
      <family val="3"/>
      <charset val="134"/>
    </font>
    <font>
      <sz val="11"/>
      <name val="等线"/>
      <family val="3"/>
      <charset val="134"/>
      <scheme val="minor"/>
    </font>
    <font>
      <sz val="11"/>
      <color theme="9"/>
      <name val="等线"/>
      <family val="3"/>
      <charset val="134"/>
      <scheme val="minor"/>
    </font>
    <font>
      <b/>
      <vertAlign val="superscript"/>
      <sz val="11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vertAlign val="superscript"/>
      <sz val="12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8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0"/>
      <color theme="1"/>
      <name val="仿宋_GB2312"/>
      <family val="3"/>
      <charset val="134"/>
    </font>
    <font>
      <b/>
      <vertAlign val="superscript"/>
      <sz val="10"/>
      <color indexed="8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b/>
      <vertAlign val="superscript"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04">
    <xf numFmtId="0" fontId="0" fillId="0" borderId="0" xfId="0">
      <alignment vertical="center"/>
    </xf>
    <xf numFmtId="0" fontId="3" fillId="0" borderId="0" xfId="2">
      <alignment vertical="center"/>
    </xf>
    <xf numFmtId="0" fontId="6" fillId="0" borderId="2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3" xfId="2" applyFont="1" applyBorder="1" applyAlignment="1">
      <alignment vertical="center" wrapText="1"/>
    </xf>
    <xf numFmtId="0" fontId="6" fillId="0" borderId="3" xfId="2" applyFont="1" applyBorder="1" applyAlignment="1">
      <alignment horizontal="right" vertical="center" wrapText="1"/>
    </xf>
    <xf numFmtId="0" fontId="6" fillId="0" borderId="0" xfId="2" applyFont="1" applyAlignment="1">
      <alignment vertical="center" wrapText="1"/>
    </xf>
    <xf numFmtId="0" fontId="3" fillId="3" borderId="0" xfId="2" applyFill="1">
      <alignment vertical="center"/>
    </xf>
    <xf numFmtId="0" fontId="3" fillId="2" borderId="0" xfId="2" applyFill="1">
      <alignment vertical="center"/>
    </xf>
    <xf numFmtId="0" fontId="6" fillId="0" borderId="3" xfId="2" applyFont="1" applyBorder="1">
      <alignment vertical="center"/>
    </xf>
    <xf numFmtId="0" fontId="6" fillId="0" borderId="3" xfId="2" applyFont="1" applyBorder="1" applyAlignment="1">
      <alignment horizontal="right" vertical="center"/>
    </xf>
    <xf numFmtId="0" fontId="6" fillId="0" borderId="4" xfId="2" applyFont="1" applyBorder="1">
      <alignment vertical="center"/>
    </xf>
    <xf numFmtId="0" fontId="3" fillId="0" borderId="0" xfId="2" applyAlignment="1">
      <alignment vertical="center" wrapText="1"/>
    </xf>
    <xf numFmtId="177" fontId="3" fillId="0" borderId="0" xfId="2" applyNumberFormat="1" applyAlignment="1">
      <alignment horizontal="right" vertical="center"/>
    </xf>
    <xf numFmtId="0" fontId="6" fillId="0" borderId="0" xfId="2" applyFont="1">
      <alignment vertical="center"/>
    </xf>
    <xf numFmtId="0" fontId="3" fillId="0" borderId="0" xfId="2" applyAlignment="1">
      <alignment horizontal="right" vertical="center"/>
    </xf>
    <xf numFmtId="0" fontId="3" fillId="0" borderId="0" xfId="2" applyFill="1">
      <alignment vertical="center"/>
    </xf>
    <xf numFmtId="0" fontId="3" fillId="0" borderId="0" xfId="2" applyFill="1" applyAlignment="1">
      <alignment horizontal="right" vertical="center"/>
    </xf>
    <xf numFmtId="177" fontId="3" fillId="0" borderId="0" xfId="2" applyNumberFormat="1" applyFill="1" applyAlignment="1">
      <alignment horizontal="right" vertical="center"/>
    </xf>
    <xf numFmtId="0" fontId="10" fillId="4" borderId="0" xfId="2" applyFont="1" applyFill="1">
      <alignment vertical="center"/>
    </xf>
    <xf numFmtId="0" fontId="1" fillId="0" borderId="0" xfId="2" applyFont="1">
      <alignment vertical="center"/>
    </xf>
    <xf numFmtId="0" fontId="1" fillId="4" borderId="6" xfId="2" applyFont="1" applyFill="1" applyBorder="1" applyAlignment="1">
      <alignment horizontal="left" vertical="center" wrapText="1"/>
    </xf>
    <xf numFmtId="176" fontId="3" fillId="4" borderId="6" xfId="2" applyNumberFormat="1" applyFill="1" applyBorder="1">
      <alignment vertical="center"/>
    </xf>
    <xf numFmtId="0" fontId="3" fillId="4" borderId="6" xfId="2" applyFill="1" applyBorder="1" applyAlignment="1">
      <alignment horizontal="right" vertical="center"/>
    </xf>
    <xf numFmtId="0" fontId="3" fillId="4" borderId="6" xfId="2" applyFill="1" applyBorder="1">
      <alignment vertical="center"/>
    </xf>
    <xf numFmtId="0" fontId="3" fillId="4" borderId="9" xfId="2" applyFill="1" applyBorder="1">
      <alignment vertical="center"/>
    </xf>
    <xf numFmtId="0" fontId="3" fillId="4" borderId="8" xfId="2" applyFill="1" applyBorder="1" applyAlignment="1">
      <alignment horizontal="left" vertical="center"/>
    </xf>
    <xf numFmtId="0" fontId="1" fillId="3" borderId="6" xfId="2" applyFont="1" applyFill="1" applyBorder="1" applyAlignment="1">
      <alignment horizontal="left" vertical="center" wrapText="1"/>
    </xf>
    <xf numFmtId="176" fontId="3" fillId="3" borderId="6" xfId="2" applyNumberFormat="1" applyFill="1" applyBorder="1">
      <alignment vertical="center"/>
    </xf>
    <xf numFmtId="0" fontId="3" fillId="3" borderId="6" xfId="2" applyFill="1" applyBorder="1" applyAlignment="1">
      <alignment horizontal="right" vertical="center"/>
    </xf>
    <xf numFmtId="0" fontId="3" fillId="3" borderId="6" xfId="2" applyFill="1" applyBorder="1">
      <alignment vertical="center"/>
    </xf>
    <xf numFmtId="0" fontId="3" fillId="3" borderId="9" xfId="2" applyFill="1" applyBorder="1">
      <alignment vertical="center"/>
    </xf>
    <xf numFmtId="0" fontId="3" fillId="3" borderId="8" xfId="2" applyFill="1" applyBorder="1" applyAlignment="1">
      <alignment horizontal="left" vertical="center"/>
    </xf>
    <xf numFmtId="0" fontId="1" fillId="3" borderId="0" xfId="2" applyFont="1" applyFill="1" applyAlignment="1">
      <alignment horizontal="left" vertical="center" wrapText="1"/>
    </xf>
    <xf numFmtId="176" fontId="3" fillId="3" borderId="0" xfId="2" applyNumberFormat="1" applyFill="1">
      <alignment vertical="center"/>
    </xf>
    <xf numFmtId="0" fontId="3" fillId="3" borderId="0" xfId="2" applyFill="1" applyAlignment="1">
      <alignment horizontal="right" vertical="center"/>
    </xf>
    <xf numFmtId="0" fontId="3" fillId="3" borderId="7" xfId="2" applyFill="1" applyBorder="1">
      <alignment vertical="center"/>
    </xf>
    <xf numFmtId="0" fontId="3" fillId="3" borderId="5" xfId="2" applyFill="1" applyBorder="1" applyAlignment="1">
      <alignment horizontal="left" vertical="center"/>
    </xf>
    <xf numFmtId="0" fontId="3" fillId="5" borderId="0" xfId="2" applyFill="1">
      <alignment vertical="center"/>
    </xf>
    <xf numFmtId="0" fontId="1" fillId="5" borderId="0" xfId="2" applyFont="1" applyFill="1" applyAlignment="1">
      <alignment horizontal="left" vertical="center" wrapText="1"/>
    </xf>
    <xf numFmtId="176" fontId="3" fillId="5" borderId="0" xfId="2" applyNumberFormat="1" applyFill="1">
      <alignment vertical="center"/>
    </xf>
    <xf numFmtId="0" fontId="3" fillId="5" borderId="0" xfId="2" applyFill="1" applyAlignment="1">
      <alignment horizontal="right" vertical="center"/>
    </xf>
    <xf numFmtId="0" fontId="3" fillId="5" borderId="7" xfId="2" applyFill="1" applyBorder="1">
      <alignment vertical="center"/>
    </xf>
    <xf numFmtId="0" fontId="3" fillId="5" borderId="5" xfId="2" applyFill="1" applyBorder="1" applyAlignment="1">
      <alignment horizontal="left" vertical="center"/>
    </xf>
    <xf numFmtId="0" fontId="3" fillId="0" borderId="6" xfId="2" applyFill="1" applyBorder="1" applyAlignment="1">
      <alignment horizontal="center" vertical="center"/>
    </xf>
    <xf numFmtId="0" fontId="1" fillId="6" borderId="0" xfId="2" applyFont="1" applyFill="1" applyAlignment="1">
      <alignment horizontal="left" vertical="center" wrapText="1"/>
    </xf>
    <xf numFmtId="176" fontId="3" fillId="6" borderId="0" xfId="2" applyNumberFormat="1" applyFill="1">
      <alignment vertical="center"/>
    </xf>
    <xf numFmtId="0" fontId="3" fillId="6" borderId="0" xfId="2" applyFill="1" applyAlignment="1">
      <alignment horizontal="right" vertical="center"/>
    </xf>
    <xf numFmtId="0" fontId="3" fillId="6" borderId="0" xfId="2" applyFill="1">
      <alignment vertical="center"/>
    </xf>
    <xf numFmtId="0" fontId="3" fillId="6" borderId="7" xfId="2" applyFill="1" applyBorder="1">
      <alignment vertical="center"/>
    </xf>
    <xf numFmtId="0" fontId="3" fillId="6" borderId="5" xfId="2" applyFill="1" applyBorder="1" applyAlignment="1">
      <alignment horizontal="left" vertical="center"/>
    </xf>
    <xf numFmtId="0" fontId="1" fillId="2" borderId="0" xfId="2" applyFont="1" applyFill="1" applyAlignment="1">
      <alignment horizontal="left" vertical="center" wrapText="1"/>
    </xf>
    <xf numFmtId="176" fontId="3" fillId="2" borderId="0" xfId="2" applyNumberFormat="1" applyFill="1">
      <alignment vertical="center"/>
    </xf>
    <xf numFmtId="0" fontId="3" fillId="2" borderId="0" xfId="2" applyFill="1" applyAlignment="1">
      <alignment horizontal="right" vertical="center"/>
    </xf>
    <xf numFmtId="0" fontId="3" fillId="2" borderId="7" xfId="2" applyFill="1" applyBorder="1">
      <alignment vertical="center"/>
    </xf>
    <xf numFmtId="0" fontId="3" fillId="2" borderId="5" xfId="2" applyFill="1" applyBorder="1" applyAlignment="1">
      <alignment horizontal="left" vertical="center"/>
    </xf>
    <xf numFmtId="9" fontId="3" fillId="0" borderId="6" xfId="2" applyNumberFormat="1" applyFill="1" applyBorder="1" applyAlignment="1">
      <alignment horizontal="center" vertical="center"/>
    </xf>
    <xf numFmtId="0" fontId="6" fillId="0" borderId="0" xfId="2" applyFont="1" applyFill="1" applyAlignment="1">
      <alignment vertical="center" wrapText="1"/>
    </xf>
    <xf numFmtId="0" fontId="3" fillId="0" borderId="0" xfId="2" applyFill="1" applyAlignment="1">
      <alignment vertical="center" wrapText="1"/>
    </xf>
    <xf numFmtId="0" fontId="1" fillId="0" borderId="0" xfId="2" applyFont="1" applyFill="1">
      <alignment vertical="center"/>
    </xf>
    <xf numFmtId="0" fontId="6" fillId="0" borderId="0" xfId="2" applyFont="1" applyFill="1">
      <alignment vertical="center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right" vertical="center" wrapText="1"/>
    </xf>
    <xf numFmtId="0" fontId="1" fillId="0" borderId="0" xfId="0" applyFont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right" vertical="center"/>
    </xf>
    <xf numFmtId="0" fontId="1" fillId="0" borderId="0" xfId="1" applyFont="1">
      <alignment vertical="center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horizontal="right" vertical="center"/>
    </xf>
    <xf numFmtId="0" fontId="12" fillId="0" borderId="10" xfId="0" applyFont="1" applyBorder="1">
      <alignment vertical="center"/>
    </xf>
    <xf numFmtId="0" fontId="12" fillId="0" borderId="10" xfId="0" applyFont="1" applyBorder="1" applyAlignment="1">
      <alignment horizontal="right" vertical="center"/>
    </xf>
    <xf numFmtId="0" fontId="1" fillId="0" borderId="10" xfId="0" applyFont="1" applyBorder="1">
      <alignment vertical="center"/>
    </xf>
    <xf numFmtId="0" fontId="1" fillId="0" borderId="10" xfId="0" applyFont="1" applyBorder="1" applyAlignment="1">
      <alignment horizontal="right" vertical="center"/>
    </xf>
    <xf numFmtId="0" fontId="18" fillId="0" borderId="10" xfId="2" applyFont="1" applyFill="1" applyBorder="1" applyAlignment="1">
      <alignment horizontal="center" vertical="center" wrapText="1"/>
    </xf>
    <xf numFmtId="0" fontId="22" fillId="0" borderId="10" xfId="2" applyFont="1" applyFill="1" applyBorder="1" applyAlignment="1">
      <alignment horizontal="center" vertical="center"/>
    </xf>
    <xf numFmtId="9" fontId="22" fillId="0" borderId="10" xfId="2" applyNumberFormat="1" applyFont="1" applyFill="1" applyBorder="1" applyAlignment="1">
      <alignment horizontal="center" vertical="center"/>
    </xf>
    <xf numFmtId="0" fontId="22" fillId="0" borderId="10" xfId="2" applyFont="1" applyFill="1" applyBorder="1" applyAlignment="1">
      <alignment horizontal="center" vertical="center" wrapText="1"/>
    </xf>
    <xf numFmtId="176" fontId="22" fillId="0" borderId="10" xfId="2" applyNumberFormat="1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center" vertical="center"/>
    </xf>
    <xf numFmtId="9" fontId="22" fillId="0" borderId="10" xfId="2" applyNumberFormat="1" applyFont="1" applyFill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18" fillId="0" borderId="10" xfId="2" applyFont="1" applyFill="1" applyBorder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0" fontId="23" fillId="0" borderId="10" xfId="2" applyFont="1" applyFill="1" applyBorder="1" applyAlignment="1">
      <alignment horizontal="center" vertical="center"/>
    </xf>
    <xf numFmtId="9" fontId="22" fillId="0" borderId="10" xfId="2" applyNumberFormat="1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3" fillId="0" borderId="6" xfId="2" applyFill="1" applyBorder="1" applyAlignment="1">
      <alignment horizontal="center" vertical="center"/>
    </xf>
    <xf numFmtId="0" fontId="3" fillId="0" borderId="0" xfId="2" applyFill="1" applyBorder="1" applyAlignment="1">
      <alignment horizontal="center" vertical="center"/>
    </xf>
    <xf numFmtId="0" fontId="3" fillId="0" borderId="1" xfId="2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31" fontId="3" fillId="0" borderId="1" xfId="2" applyNumberFormat="1" applyBorder="1" applyAlignment="1">
      <alignment horizontal="right" vertical="center"/>
    </xf>
    <xf numFmtId="0" fontId="3" fillId="0" borderId="1" xfId="2" applyBorder="1" applyAlignment="1">
      <alignment horizontal="right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9" fontId="3" fillId="0" borderId="6" xfId="2" applyNumberFormat="1" applyFill="1" applyBorder="1" applyAlignment="1">
      <alignment horizontal="center" vertical="center"/>
    </xf>
    <xf numFmtId="9" fontId="3" fillId="0" borderId="0" xfId="2" applyNumberFormat="1" applyFill="1" applyBorder="1" applyAlignment="1">
      <alignment horizontal="center" vertical="center"/>
    </xf>
    <xf numFmtId="9" fontId="3" fillId="0" borderId="1" xfId="2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/>
    </xf>
    <xf numFmtId="0" fontId="1" fillId="0" borderId="0" xfId="1" applyFont="1" applyAlignment="1">
      <alignment horizontal="left" vertical="center" wrapText="1"/>
    </xf>
    <xf numFmtId="0" fontId="23" fillId="0" borderId="10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Normal="100" workbookViewId="0">
      <selection activeCell="F14" sqref="F14"/>
    </sheetView>
  </sheetViews>
  <sheetFormatPr defaultRowHeight="13.5"/>
  <cols>
    <col min="1" max="1" width="6" style="1" customWidth="1"/>
    <col min="2" max="2" width="10.375" style="1" customWidth="1"/>
    <col min="3" max="3" width="35.75" style="12" customWidth="1"/>
    <col min="4" max="4" width="13.5" style="1" customWidth="1"/>
    <col min="5" max="5" width="12.625" style="15" customWidth="1"/>
    <col min="6" max="6" width="13.25" style="1" customWidth="1"/>
    <col min="7" max="7" width="12.875" style="1" customWidth="1"/>
    <col min="8" max="8" width="10.25" style="1" customWidth="1"/>
    <col min="9" max="9" width="12" style="1" customWidth="1"/>
    <col min="10" max="257" width="9" style="1"/>
    <col min="258" max="258" width="33" style="1" customWidth="1"/>
    <col min="259" max="259" width="13.5" style="1" customWidth="1"/>
    <col min="260" max="260" width="13.75" style="1" customWidth="1"/>
    <col min="261" max="261" width="14.25" style="1" customWidth="1"/>
    <col min="262" max="262" width="13" style="1" customWidth="1"/>
    <col min="263" max="264" width="12.125" style="1" customWidth="1"/>
    <col min="265" max="265" width="12" style="1" customWidth="1"/>
    <col min="266" max="513" width="9" style="1"/>
    <col min="514" max="514" width="33" style="1" customWidth="1"/>
    <col min="515" max="515" width="13.5" style="1" customWidth="1"/>
    <col min="516" max="516" width="13.75" style="1" customWidth="1"/>
    <col min="517" max="517" width="14.25" style="1" customWidth="1"/>
    <col min="518" max="518" width="13" style="1" customWidth="1"/>
    <col min="519" max="520" width="12.125" style="1" customWidth="1"/>
    <col min="521" max="521" width="12" style="1" customWidth="1"/>
    <col min="522" max="769" width="9" style="1"/>
    <col min="770" max="770" width="33" style="1" customWidth="1"/>
    <col min="771" max="771" width="13.5" style="1" customWidth="1"/>
    <col min="772" max="772" width="13.75" style="1" customWidth="1"/>
    <col min="773" max="773" width="14.25" style="1" customWidth="1"/>
    <col min="774" max="774" width="13" style="1" customWidth="1"/>
    <col min="775" max="776" width="12.125" style="1" customWidth="1"/>
    <col min="777" max="777" width="12" style="1" customWidth="1"/>
    <col min="778" max="1025" width="9" style="1"/>
    <col min="1026" max="1026" width="33" style="1" customWidth="1"/>
    <col min="1027" max="1027" width="13.5" style="1" customWidth="1"/>
    <col min="1028" max="1028" width="13.75" style="1" customWidth="1"/>
    <col min="1029" max="1029" width="14.25" style="1" customWidth="1"/>
    <col min="1030" max="1030" width="13" style="1" customWidth="1"/>
    <col min="1031" max="1032" width="12.125" style="1" customWidth="1"/>
    <col min="1033" max="1033" width="12" style="1" customWidth="1"/>
    <col min="1034" max="1281" width="9" style="1"/>
    <col min="1282" max="1282" width="33" style="1" customWidth="1"/>
    <col min="1283" max="1283" width="13.5" style="1" customWidth="1"/>
    <col min="1284" max="1284" width="13.75" style="1" customWidth="1"/>
    <col min="1285" max="1285" width="14.25" style="1" customWidth="1"/>
    <col min="1286" max="1286" width="13" style="1" customWidth="1"/>
    <col min="1287" max="1288" width="12.125" style="1" customWidth="1"/>
    <col min="1289" max="1289" width="12" style="1" customWidth="1"/>
    <col min="1290" max="1537" width="9" style="1"/>
    <col min="1538" max="1538" width="33" style="1" customWidth="1"/>
    <col min="1539" max="1539" width="13.5" style="1" customWidth="1"/>
    <col min="1540" max="1540" width="13.75" style="1" customWidth="1"/>
    <col min="1541" max="1541" width="14.25" style="1" customWidth="1"/>
    <col min="1542" max="1542" width="13" style="1" customWidth="1"/>
    <col min="1543" max="1544" width="12.125" style="1" customWidth="1"/>
    <col min="1545" max="1545" width="12" style="1" customWidth="1"/>
    <col min="1546" max="1793" width="9" style="1"/>
    <col min="1794" max="1794" width="33" style="1" customWidth="1"/>
    <col min="1795" max="1795" width="13.5" style="1" customWidth="1"/>
    <col min="1796" max="1796" width="13.75" style="1" customWidth="1"/>
    <col min="1797" max="1797" width="14.25" style="1" customWidth="1"/>
    <col min="1798" max="1798" width="13" style="1" customWidth="1"/>
    <col min="1799" max="1800" width="12.125" style="1" customWidth="1"/>
    <col min="1801" max="1801" width="12" style="1" customWidth="1"/>
    <col min="1802" max="2049" width="9" style="1"/>
    <col min="2050" max="2050" width="33" style="1" customWidth="1"/>
    <col min="2051" max="2051" width="13.5" style="1" customWidth="1"/>
    <col min="2052" max="2052" width="13.75" style="1" customWidth="1"/>
    <col min="2053" max="2053" width="14.25" style="1" customWidth="1"/>
    <col min="2054" max="2054" width="13" style="1" customWidth="1"/>
    <col min="2055" max="2056" width="12.125" style="1" customWidth="1"/>
    <col min="2057" max="2057" width="12" style="1" customWidth="1"/>
    <col min="2058" max="2305" width="9" style="1"/>
    <col min="2306" max="2306" width="33" style="1" customWidth="1"/>
    <col min="2307" max="2307" width="13.5" style="1" customWidth="1"/>
    <col min="2308" max="2308" width="13.75" style="1" customWidth="1"/>
    <col min="2309" max="2309" width="14.25" style="1" customWidth="1"/>
    <col min="2310" max="2310" width="13" style="1" customWidth="1"/>
    <col min="2311" max="2312" width="12.125" style="1" customWidth="1"/>
    <col min="2313" max="2313" width="12" style="1" customWidth="1"/>
    <col min="2314" max="2561" width="9" style="1"/>
    <col min="2562" max="2562" width="33" style="1" customWidth="1"/>
    <col min="2563" max="2563" width="13.5" style="1" customWidth="1"/>
    <col min="2564" max="2564" width="13.75" style="1" customWidth="1"/>
    <col min="2565" max="2565" width="14.25" style="1" customWidth="1"/>
    <col min="2566" max="2566" width="13" style="1" customWidth="1"/>
    <col min="2567" max="2568" width="12.125" style="1" customWidth="1"/>
    <col min="2569" max="2569" width="12" style="1" customWidth="1"/>
    <col min="2570" max="2817" width="9" style="1"/>
    <col min="2818" max="2818" width="33" style="1" customWidth="1"/>
    <col min="2819" max="2819" width="13.5" style="1" customWidth="1"/>
    <col min="2820" max="2820" width="13.75" style="1" customWidth="1"/>
    <col min="2821" max="2821" width="14.25" style="1" customWidth="1"/>
    <col min="2822" max="2822" width="13" style="1" customWidth="1"/>
    <col min="2823" max="2824" width="12.125" style="1" customWidth="1"/>
    <col min="2825" max="2825" width="12" style="1" customWidth="1"/>
    <col min="2826" max="3073" width="9" style="1"/>
    <col min="3074" max="3074" width="33" style="1" customWidth="1"/>
    <col min="3075" max="3075" width="13.5" style="1" customWidth="1"/>
    <col min="3076" max="3076" width="13.75" style="1" customWidth="1"/>
    <col min="3077" max="3077" width="14.25" style="1" customWidth="1"/>
    <col min="3078" max="3078" width="13" style="1" customWidth="1"/>
    <col min="3079" max="3080" width="12.125" style="1" customWidth="1"/>
    <col min="3081" max="3081" width="12" style="1" customWidth="1"/>
    <col min="3082" max="3329" width="9" style="1"/>
    <col min="3330" max="3330" width="33" style="1" customWidth="1"/>
    <col min="3331" max="3331" width="13.5" style="1" customWidth="1"/>
    <col min="3332" max="3332" width="13.75" style="1" customWidth="1"/>
    <col min="3333" max="3333" width="14.25" style="1" customWidth="1"/>
    <col min="3334" max="3334" width="13" style="1" customWidth="1"/>
    <col min="3335" max="3336" width="12.125" style="1" customWidth="1"/>
    <col min="3337" max="3337" width="12" style="1" customWidth="1"/>
    <col min="3338" max="3585" width="9" style="1"/>
    <col min="3586" max="3586" width="33" style="1" customWidth="1"/>
    <col min="3587" max="3587" width="13.5" style="1" customWidth="1"/>
    <col min="3588" max="3588" width="13.75" style="1" customWidth="1"/>
    <col min="3589" max="3589" width="14.25" style="1" customWidth="1"/>
    <col min="3590" max="3590" width="13" style="1" customWidth="1"/>
    <col min="3591" max="3592" width="12.125" style="1" customWidth="1"/>
    <col min="3593" max="3593" width="12" style="1" customWidth="1"/>
    <col min="3594" max="3841" width="9" style="1"/>
    <col min="3842" max="3842" width="33" style="1" customWidth="1"/>
    <col min="3843" max="3843" width="13.5" style="1" customWidth="1"/>
    <col min="3844" max="3844" width="13.75" style="1" customWidth="1"/>
    <col min="3845" max="3845" width="14.25" style="1" customWidth="1"/>
    <col min="3846" max="3846" width="13" style="1" customWidth="1"/>
    <col min="3847" max="3848" width="12.125" style="1" customWidth="1"/>
    <col min="3849" max="3849" width="12" style="1" customWidth="1"/>
    <col min="3850" max="4097" width="9" style="1"/>
    <col min="4098" max="4098" width="33" style="1" customWidth="1"/>
    <col min="4099" max="4099" width="13.5" style="1" customWidth="1"/>
    <col min="4100" max="4100" width="13.75" style="1" customWidth="1"/>
    <col min="4101" max="4101" width="14.25" style="1" customWidth="1"/>
    <col min="4102" max="4102" width="13" style="1" customWidth="1"/>
    <col min="4103" max="4104" width="12.125" style="1" customWidth="1"/>
    <col min="4105" max="4105" width="12" style="1" customWidth="1"/>
    <col min="4106" max="4353" width="9" style="1"/>
    <col min="4354" max="4354" width="33" style="1" customWidth="1"/>
    <col min="4355" max="4355" width="13.5" style="1" customWidth="1"/>
    <col min="4356" max="4356" width="13.75" style="1" customWidth="1"/>
    <col min="4357" max="4357" width="14.25" style="1" customWidth="1"/>
    <col min="4358" max="4358" width="13" style="1" customWidth="1"/>
    <col min="4359" max="4360" width="12.125" style="1" customWidth="1"/>
    <col min="4361" max="4361" width="12" style="1" customWidth="1"/>
    <col min="4362" max="4609" width="9" style="1"/>
    <col min="4610" max="4610" width="33" style="1" customWidth="1"/>
    <col min="4611" max="4611" width="13.5" style="1" customWidth="1"/>
    <col min="4612" max="4612" width="13.75" style="1" customWidth="1"/>
    <col min="4613" max="4613" width="14.25" style="1" customWidth="1"/>
    <col min="4614" max="4614" width="13" style="1" customWidth="1"/>
    <col min="4615" max="4616" width="12.125" style="1" customWidth="1"/>
    <col min="4617" max="4617" width="12" style="1" customWidth="1"/>
    <col min="4618" max="4865" width="9" style="1"/>
    <col min="4866" max="4866" width="33" style="1" customWidth="1"/>
    <col min="4867" max="4867" width="13.5" style="1" customWidth="1"/>
    <col min="4868" max="4868" width="13.75" style="1" customWidth="1"/>
    <col min="4869" max="4869" width="14.25" style="1" customWidth="1"/>
    <col min="4870" max="4870" width="13" style="1" customWidth="1"/>
    <col min="4871" max="4872" width="12.125" style="1" customWidth="1"/>
    <col min="4873" max="4873" width="12" style="1" customWidth="1"/>
    <col min="4874" max="5121" width="9" style="1"/>
    <col min="5122" max="5122" width="33" style="1" customWidth="1"/>
    <col min="5123" max="5123" width="13.5" style="1" customWidth="1"/>
    <col min="5124" max="5124" width="13.75" style="1" customWidth="1"/>
    <col min="5125" max="5125" width="14.25" style="1" customWidth="1"/>
    <col min="5126" max="5126" width="13" style="1" customWidth="1"/>
    <col min="5127" max="5128" width="12.125" style="1" customWidth="1"/>
    <col min="5129" max="5129" width="12" style="1" customWidth="1"/>
    <col min="5130" max="5377" width="9" style="1"/>
    <col min="5378" max="5378" width="33" style="1" customWidth="1"/>
    <col min="5379" max="5379" width="13.5" style="1" customWidth="1"/>
    <col min="5380" max="5380" width="13.75" style="1" customWidth="1"/>
    <col min="5381" max="5381" width="14.25" style="1" customWidth="1"/>
    <col min="5382" max="5382" width="13" style="1" customWidth="1"/>
    <col min="5383" max="5384" width="12.125" style="1" customWidth="1"/>
    <col min="5385" max="5385" width="12" style="1" customWidth="1"/>
    <col min="5386" max="5633" width="9" style="1"/>
    <col min="5634" max="5634" width="33" style="1" customWidth="1"/>
    <col min="5635" max="5635" width="13.5" style="1" customWidth="1"/>
    <col min="5636" max="5636" width="13.75" style="1" customWidth="1"/>
    <col min="5637" max="5637" width="14.25" style="1" customWidth="1"/>
    <col min="5638" max="5638" width="13" style="1" customWidth="1"/>
    <col min="5639" max="5640" width="12.125" style="1" customWidth="1"/>
    <col min="5641" max="5641" width="12" style="1" customWidth="1"/>
    <col min="5642" max="5889" width="9" style="1"/>
    <col min="5890" max="5890" width="33" style="1" customWidth="1"/>
    <col min="5891" max="5891" width="13.5" style="1" customWidth="1"/>
    <col min="5892" max="5892" width="13.75" style="1" customWidth="1"/>
    <col min="5893" max="5893" width="14.25" style="1" customWidth="1"/>
    <col min="5894" max="5894" width="13" style="1" customWidth="1"/>
    <col min="5895" max="5896" width="12.125" style="1" customWidth="1"/>
    <col min="5897" max="5897" width="12" style="1" customWidth="1"/>
    <col min="5898" max="6145" width="9" style="1"/>
    <col min="6146" max="6146" width="33" style="1" customWidth="1"/>
    <col min="6147" max="6147" width="13.5" style="1" customWidth="1"/>
    <col min="6148" max="6148" width="13.75" style="1" customWidth="1"/>
    <col min="6149" max="6149" width="14.25" style="1" customWidth="1"/>
    <col min="6150" max="6150" width="13" style="1" customWidth="1"/>
    <col min="6151" max="6152" width="12.125" style="1" customWidth="1"/>
    <col min="6153" max="6153" width="12" style="1" customWidth="1"/>
    <col min="6154" max="6401" width="9" style="1"/>
    <col min="6402" max="6402" width="33" style="1" customWidth="1"/>
    <col min="6403" max="6403" width="13.5" style="1" customWidth="1"/>
    <col min="6404" max="6404" width="13.75" style="1" customWidth="1"/>
    <col min="6405" max="6405" width="14.25" style="1" customWidth="1"/>
    <col min="6406" max="6406" width="13" style="1" customWidth="1"/>
    <col min="6407" max="6408" width="12.125" style="1" customWidth="1"/>
    <col min="6409" max="6409" width="12" style="1" customWidth="1"/>
    <col min="6410" max="6657" width="9" style="1"/>
    <col min="6658" max="6658" width="33" style="1" customWidth="1"/>
    <col min="6659" max="6659" width="13.5" style="1" customWidth="1"/>
    <col min="6660" max="6660" width="13.75" style="1" customWidth="1"/>
    <col min="6661" max="6661" width="14.25" style="1" customWidth="1"/>
    <col min="6662" max="6662" width="13" style="1" customWidth="1"/>
    <col min="6663" max="6664" width="12.125" style="1" customWidth="1"/>
    <col min="6665" max="6665" width="12" style="1" customWidth="1"/>
    <col min="6666" max="6913" width="9" style="1"/>
    <col min="6914" max="6914" width="33" style="1" customWidth="1"/>
    <col min="6915" max="6915" width="13.5" style="1" customWidth="1"/>
    <col min="6916" max="6916" width="13.75" style="1" customWidth="1"/>
    <col min="6917" max="6917" width="14.25" style="1" customWidth="1"/>
    <col min="6918" max="6918" width="13" style="1" customWidth="1"/>
    <col min="6919" max="6920" width="12.125" style="1" customWidth="1"/>
    <col min="6921" max="6921" width="12" style="1" customWidth="1"/>
    <col min="6922" max="7169" width="9" style="1"/>
    <col min="7170" max="7170" width="33" style="1" customWidth="1"/>
    <col min="7171" max="7171" width="13.5" style="1" customWidth="1"/>
    <col min="7172" max="7172" width="13.75" style="1" customWidth="1"/>
    <col min="7173" max="7173" width="14.25" style="1" customWidth="1"/>
    <col min="7174" max="7174" width="13" style="1" customWidth="1"/>
    <col min="7175" max="7176" width="12.125" style="1" customWidth="1"/>
    <col min="7177" max="7177" width="12" style="1" customWidth="1"/>
    <col min="7178" max="7425" width="9" style="1"/>
    <col min="7426" max="7426" width="33" style="1" customWidth="1"/>
    <col min="7427" max="7427" width="13.5" style="1" customWidth="1"/>
    <col min="7428" max="7428" width="13.75" style="1" customWidth="1"/>
    <col min="7429" max="7429" width="14.25" style="1" customWidth="1"/>
    <col min="7430" max="7430" width="13" style="1" customWidth="1"/>
    <col min="7431" max="7432" width="12.125" style="1" customWidth="1"/>
    <col min="7433" max="7433" width="12" style="1" customWidth="1"/>
    <col min="7434" max="7681" width="9" style="1"/>
    <col min="7682" max="7682" width="33" style="1" customWidth="1"/>
    <col min="7683" max="7683" width="13.5" style="1" customWidth="1"/>
    <col min="7684" max="7684" width="13.75" style="1" customWidth="1"/>
    <col min="7685" max="7685" width="14.25" style="1" customWidth="1"/>
    <col min="7686" max="7686" width="13" style="1" customWidth="1"/>
    <col min="7687" max="7688" width="12.125" style="1" customWidth="1"/>
    <col min="7689" max="7689" width="12" style="1" customWidth="1"/>
    <col min="7690" max="7937" width="9" style="1"/>
    <col min="7938" max="7938" width="33" style="1" customWidth="1"/>
    <col min="7939" max="7939" width="13.5" style="1" customWidth="1"/>
    <col min="7940" max="7940" width="13.75" style="1" customWidth="1"/>
    <col min="7941" max="7941" width="14.25" style="1" customWidth="1"/>
    <col min="7942" max="7942" width="13" style="1" customWidth="1"/>
    <col min="7943" max="7944" width="12.125" style="1" customWidth="1"/>
    <col min="7945" max="7945" width="12" style="1" customWidth="1"/>
    <col min="7946" max="8193" width="9" style="1"/>
    <col min="8194" max="8194" width="33" style="1" customWidth="1"/>
    <col min="8195" max="8195" width="13.5" style="1" customWidth="1"/>
    <col min="8196" max="8196" width="13.75" style="1" customWidth="1"/>
    <col min="8197" max="8197" width="14.25" style="1" customWidth="1"/>
    <col min="8198" max="8198" width="13" style="1" customWidth="1"/>
    <col min="8199" max="8200" width="12.125" style="1" customWidth="1"/>
    <col min="8201" max="8201" width="12" style="1" customWidth="1"/>
    <col min="8202" max="8449" width="9" style="1"/>
    <col min="8450" max="8450" width="33" style="1" customWidth="1"/>
    <col min="8451" max="8451" width="13.5" style="1" customWidth="1"/>
    <col min="8452" max="8452" width="13.75" style="1" customWidth="1"/>
    <col min="8453" max="8453" width="14.25" style="1" customWidth="1"/>
    <col min="8454" max="8454" width="13" style="1" customWidth="1"/>
    <col min="8455" max="8456" width="12.125" style="1" customWidth="1"/>
    <col min="8457" max="8457" width="12" style="1" customWidth="1"/>
    <col min="8458" max="8705" width="9" style="1"/>
    <col min="8706" max="8706" width="33" style="1" customWidth="1"/>
    <col min="8707" max="8707" width="13.5" style="1" customWidth="1"/>
    <col min="8708" max="8708" width="13.75" style="1" customWidth="1"/>
    <col min="8709" max="8709" width="14.25" style="1" customWidth="1"/>
    <col min="8710" max="8710" width="13" style="1" customWidth="1"/>
    <col min="8711" max="8712" width="12.125" style="1" customWidth="1"/>
    <col min="8713" max="8713" width="12" style="1" customWidth="1"/>
    <col min="8714" max="8961" width="9" style="1"/>
    <col min="8962" max="8962" width="33" style="1" customWidth="1"/>
    <col min="8963" max="8963" width="13.5" style="1" customWidth="1"/>
    <col min="8964" max="8964" width="13.75" style="1" customWidth="1"/>
    <col min="8965" max="8965" width="14.25" style="1" customWidth="1"/>
    <col min="8966" max="8966" width="13" style="1" customWidth="1"/>
    <col min="8967" max="8968" width="12.125" style="1" customWidth="1"/>
    <col min="8969" max="8969" width="12" style="1" customWidth="1"/>
    <col min="8970" max="9217" width="9" style="1"/>
    <col min="9218" max="9218" width="33" style="1" customWidth="1"/>
    <col min="9219" max="9219" width="13.5" style="1" customWidth="1"/>
    <col min="9220" max="9220" width="13.75" style="1" customWidth="1"/>
    <col min="9221" max="9221" width="14.25" style="1" customWidth="1"/>
    <col min="9222" max="9222" width="13" style="1" customWidth="1"/>
    <col min="9223" max="9224" width="12.125" style="1" customWidth="1"/>
    <col min="9225" max="9225" width="12" style="1" customWidth="1"/>
    <col min="9226" max="9473" width="9" style="1"/>
    <col min="9474" max="9474" width="33" style="1" customWidth="1"/>
    <col min="9475" max="9475" width="13.5" style="1" customWidth="1"/>
    <col min="9476" max="9476" width="13.75" style="1" customWidth="1"/>
    <col min="9477" max="9477" width="14.25" style="1" customWidth="1"/>
    <col min="9478" max="9478" width="13" style="1" customWidth="1"/>
    <col min="9479" max="9480" width="12.125" style="1" customWidth="1"/>
    <col min="9481" max="9481" width="12" style="1" customWidth="1"/>
    <col min="9482" max="9729" width="9" style="1"/>
    <col min="9730" max="9730" width="33" style="1" customWidth="1"/>
    <col min="9731" max="9731" width="13.5" style="1" customWidth="1"/>
    <col min="9732" max="9732" width="13.75" style="1" customWidth="1"/>
    <col min="9733" max="9733" width="14.25" style="1" customWidth="1"/>
    <col min="9734" max="9734" width="13" style="1" customWidth="1"/>
    <col min="9735" max="9736" width="12.125" style="1" customWidth="1"/>
    <col min="9737" max="9737" width="12" style="1" customWidth="1"/>
    <col min="9738" max="9985" width="9" style="1"/>
    <col min="9986" max="9986" width="33" style="1" customWidth="1"/>
    <col min="9987" max="9987" width="13.5" style="1" customWidth="1"/>
    <col min="9988" max="9988" width="13.75" style="1" customWidth="1"/>
    <col min="9989" max="9989" width="14.25" style="1" customWidth="1"/>
    <col min="9990" max="9990" width="13" style="1" customWidth="1"/>
    <col min="9991" max="9992" width="12.125" style="1" customWidth="1"/>
    <col min="9993" max="9993" width="12" style="1" customWidth="1"/>
    <col min="9994" max="10241" width="9" style="1"/>
    <col min="10242" max="10242" width="33" style="1" customWidth="1"/>
    <col min="10243" max="10243" width="13.5" style="1" customWidth="1"/>
    <col min="10244" max="10244" width="13.75" style="1" customWidth="1"/>
    <col min="10245" max="10245" width="14.25" style="1" customWidth="1"/>
    <col min="10246" max="10246" width="13" style="1" customWidth="1"/>
    <col min="10247" max="10248" width="12.125" style="1" customWidth="1"/>
    <col min="10249" max="10249" width="12" style="1" customWidth="1"/>
    <col min="10250" max="10497" width="9" style="1"/>
    <col min="10498" max="10498" width="33" style="1" customWidth="1"/>
    <col min="10499" max="10499" width="13.5" style="1" customWidth="1"/>
    <col min="10500" max="10500" width="13.75" style="1" customWidth="1"/>
    <col min="10501" max="10501" width="14.25" style="1" customWidth="1"/>
    <col min="10502" max="10502" width="13" style="1" customWidth="1"/>
    <col min="10503" max="10504" width="12.125" style="1" customWidth="1"/>
    <col min="10505" max="10505" width="12" style="1" customWidth="1"/>
    <col min="10506" max="10753" width="9" style="1"/>
    <col min="10754" max="10754" width="33" style="1" customWidth="1"/>
    <col min="10755" max="10755" width="13.5" style="1" customWidth="1"/>
    <col min="10756" max="10756" width="13.75" style="1" customWidth="1"/>
    <col min="10757" max="10757" width="14.25" style="1" customWidth="1"/>
    <col min="10758" max="10758" width="13" style="1" customWidth="1"/>
    <col min="10759" max="10760" width="12.125" style="1" customWidth="1"/>
    <col min="10761" max="10761" width="12" style="1" customWidth="1"/>
    <col min="10762" max="11009" width="9" style="1"/>
    <col min="11010" max="11010" width="33" style="1" customWidth="1"/>
    <col min="11011" max="11011" width="13.5" style="1" customWidth="1"/>
    <col min="11012" max="11012" width="13.75" style="1" customWidth="1"/>
    <col min="11013" max="11013" width="14.25" style="1" customWidth="1"/>
    <col min="11014" max="11014" width="13" style="1" customWidth="1"/>
    <col min="11015" max="11016" width="12.125" style="1" customWidth="1"/>
    <col min="11017" max="11017" width="12" style="1" customWidth="1"/>
    <col min="11018" max="11265" width="9" style="1"/>
    <col min="11266" max="11266" width="33" style="1" customWidth="1"/>
    <col min="11267" max="11267" width="13.5" style="1" customWidth="1"/>
    <col min="11268" max="11268" width="13.75" style="1" customWidth="1"/>
    <col min="11269" max="11269" width="14.25" style="1" customWidth="1"/>
    <col min="11270" max="11270" width="13" style="1" customWidth="1"/>
    <col min="11271" max="11272" width="12.125" style="1" customWidth="1"/>
    <col min="11273" max="11273" width="12" style="1" customWidth="1"/>
    <col min="11274" max="11521" width="9" style="1"/>
    <col min="11522" max="11522" width="33" style="1" customWidth="1"/>
    <col min="11523" max="11523" width="13.5" style="1" customWidth="1"/>
    <col min="11524" max="11524" width="13.75" style="1" customWidth="1"/>
    <col min="11525" max="11525" width="14.25" style="1" customWidth="1"/>
    <col min="11526" max="11526" width="13" style="1" customWidth="1"/>
    <col min="11527" max="11528" width="12.125" style="1" customWidth="1"/>
    <col min="11529" max="11529" width="12" style="1" customWidth="1"/>
    <col min="11530" max="11777" width="9" style="1"/>
    <col min="11778" max="11778" width="33" style="1" customWidth="1"/>
    <col min="11779" max="11779" width="13.5" style="1" customWidth="1"/>
    <col min="11780" max="11780" width="13.75" style="1" customWidth="1"/>
    <col min="11781" max="11781" width="14.25" style="1" customWidth="1"/>
    <col min="11782" max="11782" width="13" style="1" customWidth="1"/>
    <col min="11783" max="11784" width="12.125" style="1" customWidth="1"/>
    <col min="11785" max="11785" width="12" style="1" customWidth="1"/>
    <col min="11786" max="12033" width="9" style="1"/>
    <col min="12034" max="12034" width="33" style="1" customWidth="1"/>
    <col min="12035" max="12035" width="13.5" style="1" customWidth="1"/>
    <col min="12036" max="12036" width="13.75" style="1" customWidth="1"/>
    <col min="12037" max="12037" width="14.25" style="1" customWidth="1"/>
    <col min="12038" max="12038" width="13" style="1" customWidth="1"/>
    <col min="12039" max="12040" width="12.125" style="1" customWidth="1"/>
    <col min="12041" max="12041" width="12" style="1" customWidth="1"/>
    <col min="12042" max="12289" width="9" style="1"/>
    <col min="12290" max="12290" width="33" style="1" customWidth="1"/>
    <col min="12291" max="12291" width="13.5" style="1" customWidth="1"/>
    <col min="12292" max="12292" width="13.75" style="1" customWidth="1"/>
    <col min="12293" max="12293" width="14.25" style="1" customWidth="1"/>
    <col min="12294" max="12294" width="13" style="1" customWidth="1"/>
    <col min="12295" max="12296" width="12.125" style="1" customWidth="1"/>
    <col min="12297" max="12297" width="12" style="1" customWidth="1"/>
    <col min="12298" max="12545" width="9" style="1"/>
    <col min="12546" max="12546" width="33" style="1" customWidth="1"/>
    <col min="12547" max="12547" width="13.5" style="1" customWidth="1"/>
    <col min="12548" max="12548" width="13.75" style="1" customWidth="1"/>
    <col min="12549" max="12549" width="14.25" style="1" customWidth="1"/>
    <col min="12550" max="12550" width="13" style="1" customWidth="1"/>
    <col min="12551" max="12552" width="12.125" style="1" customWidth="1"/>
    <col min="12553" max="12553" width="12" style="1" customWidth="1"/>
    <col min="12554" max="12801" width="9" style="1"/>
    <col min="12802" max="12802" width="33" style="1" customWidth="1"/>
    <col min="12803" max="12803" width="13.5" style="1" customWidth="1"/>
    <col min="12804" max="12804" width="13.75" style="1" customWidth="1"/>
    <col min="12805" max="12805" width="14.25" style="1" customWidth="1"/>
    <col min="12806" max="12806" width="13" style="1" customWidth="1"/>
    <col min="12807" max="12808" width="12.125" style="1" customWidth="1"/>
    <col min="12809" max="12809" width="12" style="1" customWidth="1"/>
    <col min="12810" max="13057" width="9" style="1"/>
    <col min="13058" max="13058" width="33" style="1" customWidth="1"/>
    <col min="13059" max="13059" width="13.5" style="1" customWidth="1"/>
    <col min="13060" max="13060" width="13.75" style="1" customWidth="1"/>
    <col min="13061" max="13061" width="14.25" style="1" customWidth="1"/>
    <col min="13062" max="13062" width="13" style="1" customWidth="1"/>
    <col min="13063" max="13064" width="12.125" style="1" customWidth="1"/>
    <col min="13065" max="13065" width="12" style="1" customWidth="1"/>
    <col min="13066" max="13313" width="9" style="1"/>
    <col min="13314" max="13314" width="33" style="1" customWidth="1"/>
    <col min="13315" max="13315" width="13.5" style="1" customWidth="1"/>
    <col min="13316" max="13316" width="13.75" style="1" customWidth="1"/>
    <col min="13317" max="13317" width="14.25" style="1" customWidth="1"/>
    <col min="13318" max="13318" width="13" style="1" customWidth="1"/>
    <col min="13319" max="13320" width="12.125" style="1" customWidth="1"/>
    <col min="13321" max="13321" width="12" style="1" customWidth="1"/>
    <col min="13322" max="13569" width="9" style="1"/>
    <col min="13570" max="13570" width="33" style="1" customWidth="1"/>
    <col min="13571" max="13571" width="13.5" style="1" customWidth="1"/>
    <col min="13572" max="13572" width="13.75" style="1" customWidth="1"/>
    <col min="13573" max="13573" width="14.25" style="1" customWidth="1"/>
    <col min="13574" max="13574" width="13" style="1" customWidth="1"/>
    <col min="13575" max="13576" width="12.125" style="1" customWidth="1"/>
    <col min="13577" max="13577" width="12" style="1" customWidth="1"/>
    <col min="13578" max="13825" width="9" style="1"/>
    <col min="13826" max="13826" width="33" style="1" customWidth="1"/>
    <col min="13827" max="13827" width="13.5" style="1" customWidth="1"/>
    <col min="13828" max="13828" width="13.75" style="1" customWidth="1"/>
    <col min="13829" max="13829" width="14.25" style="1" customWidth="1"/>
    <col min="13830" max="13830" width="13" style="1" customWidth="1"/>
    <col min="13831" max="13832" width="12.125" style="1" customWidth="1"/>
    <col min="13833" max="13833" width="12" style="1" customWidth="1"/>
    <col min="13834" max="14081" width="9" style="1"/>
    <col min="14082" max="14082" width="33" style="1" customWidth="1"/>
    <col min="14083" max="14083" width="13.5" style="1" customWidth="1"/>
    <col min="14084" max="14084" width="13.75" style="1" customWidth="1"/>
    <col min="14085" max="14085" width="14.25" style="1" customWidth="1"/>
    <col min="14086" max="14086" width="13" style="1" customWidth="1"/>
    <col min="14087" max="14088" width="12.125" style="1" customWidth="1"/>
    <col min="14089" max="14089" width="12" style="1" customWidth="1"/>
    <col min="14090" max="14337" width="9" style="1"/>
    <col min="14338" max="14338" width="33" style="1" customWidth="1"/>
    <col min="14339" max="14339" width="13.5" style="1" customWidth="1"/>
    <col min="14340" max="14340" width="13.75" style="1" customWidth="1"/>
    <col min="14341" max="14341" width="14.25" style="1" customWidth="1"/>
    <col min="14342" max="14342" width="13" style="1" customWidth="1"/>
    <col min="14343" max="14344" width="12.125" style="1" customWidth="1"/>
    <col min="14345" max="14345" width="12" style="1" customWidth="1"/>
    <col min="14346" max="14593" width="9" style="1"/>
    <col min="14594" max="14594" width="33" style="1" customWidth="1"/>
    <col min="14595" max="14595" width="13.5" style="1" customWidth="1"/>
    <col min="14596" max="14596" width="13.75" style="1" customWidth="1"/>
    <col min="14597" max="14597" width="14.25" style="1" customWidth="1"/>
    <col min="14598" max="14598" width="13" style="1" customWidth="1"/>
    <col min="14599" max="14600" width="12.125" style="1" customWidth="1"/>
    <col min="14601" max="14601" width="12" style="1" customWidth="1"/>
    <col min="14602" max="14849" width="9" style="1"/>
    <col min="14850" max="14850" width="33" style="1" customWidth="1"/>
    <col min="14851" max="14851" width="13.5" style="1" customWidth="1"/>
    <col min="14852" max="14852" width="13.75" style="1" customWidth="1"/>
    <col min="14853" max="14853" width="14.25" style="1" customWidth="1"/>
    <col min="14854" max="14854" width="13" style="1" customWidth="1"/>
    <col min="14855" max="14856" width="12.125" style="1" customWidth="1"/>
    <col min="14857" max="14857" width="12" style="1" customWidth="1"/>
    <col min="14858" max="15105" width="9" style="1"/>
    <col min="15106" max="15106" width="33" style="1" customWidth="1"/>
    <col min="15107" max="15107" width="13.5" style="1" customWidth="1"/>
    <col min="15108" max="15108" width="13.75" style="1" customWidth="1"/>
    <col min="15109" max="15109" width="14.25" style="1" customWidth="1"/>
    <col min="15110" max="15110" width="13" style="1" customWidth="1"/>
    <col min="15111" max="15112" width="12.125" style="1" customWidth="1"/>
    <col min="15113" max="15113" width="12" style="1" customWidth="1"/>
    <col min="15114" max="15361" width="9" style="1"/>
    <col min="15362" max="15362" width="33" style="1" customWidth="1"/>
    <col min="15363" max="15363" width="13.5" style="1" customWidth="1"/>
    <col min="15364" max="15364" width="13.75" style="1" customWidth="1"/>
    <col min="15365" max="15365" width="14.25" style="1" customWidth="1"/>
    <col min="15366" max="15366" width="13" style="1" customWidth="1"/>
    <col min="15367" max="15368" width="12.125" style="1" customWidth="1"/>
    <col min="15369" max="15369" width="12" style="1" customWidth="1"/>
    <col min="15370" max="15617" width="9" style="1"/>
    <col min="15618" max="15618" width="33" style="1" customWidth="1"/>
    <col min="15619" max="15619" width="13.5" style="1" customWidth="1"/>
    <col min="15620" max="15620" width="13.75" style="1" customWidth="1"/>
    <col min="15621" max="15621" width="14.25" style="1" customWidth="1"/>
    <col min="15622" max="15622" width="13" style="1" customWidth="1"/>
    <col min="15623" max="15624" width="12.125" style="1" customWidth="1"/>
    <col min="15625" max="15625" width="12" style="1" customWidth="1"/>
    <col min="15626" max="15873" width="9" style="1"/>
    <col min="15874" max="15874" width="33" style="1" customWidth="1"/>
    <col min="15875" max="15875" width="13.5" style="1" customWidth="1"/>
    <col min="15876" max="15876" width="13.75" style="1" customWidth="1"/>
    <col min="15877" max="15877" width="14.25" style="1" customWidth="1"/>
    <col min="15878" max="15878" width="13" style="1" customWidth="1"/>
    <col min="15879" max="15880" width="12.125" style="1" customWidth="1"/>
    <col min="15881" max="15881" width="12" style="1" customWidth="1"/>
    <col min="15882" max="16129" width="9" style="1"/>
    <col min="16130" max="16130" width="33" style="1" customWidth="1"/>
    <col min="16131" max="16131" width="13.5" style="1" customWidth="1"/>
    <col min="16132" max="16132" width="13.75" style="1" customWidth="1"/>
    <col min="16133" max="16133" width="14.25" style="1" customWidth="1"/>
    <col min="16134" max="16134" width="13" style="1" customWidth="1"/>
    <col min="16135" max="16136" width="12.125" style="1" customWidth="1"/>
    <col min="16137" max="16137" width="12" style="1" customWidth="1"/>
    <col min="16138" max="16384" width="9" style="1"/>
  </cols>
  <sheetData>
    <row r="1" spans="1:14" ht="28.5" customHeight="1">
      <c r="A1" s="82" t="s">
        <v>65</v>
      </c>
      <c r="B1" s="82"/>
    </row>
    <row r="2" spans="1:14" ht="37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16"/>
      <c r="K2" s="16"/>
      <c r="L2" s="16"/>
      <c r="M2" s="16"/>
      <c r="N2" s="16"/>
    </row>
    <row r="3" spans="1:14" s="6" customFormat="1" ht="39" customHeight="1">
      <c r="A3" s="75" t="s">
        <v>46</v>
      </c>
      <c r="B3" s="75" t="s">
        <v>47</v>
      </c>
      <c r="C3" s="75" t="s">
        <v>48</v>
      </c>
      <c r="D3" s="75" t="s">
        <v>0</v>
      </c>
      <c r="E3" s="75" t="s">
        <v>63</v>
      </c>
      <c r="F3" s="75" t="s">
        <v>49</v>
      </c>
      <c r="G3" s="75" t="s">
        <v>64</v>
      </c>
      <c r="H3" s="75" t="s">
        <v>50</v>
      </c>
      <c r="I3" s="75" t="s">
        <v>51</v>
      </c>
      <c r="J3" s="57"/>
      <c r="K3" s="57"/>
      <c r="L3" s="57"/>
      <c r="M3" s="57"/>
      <c r="N3" s="57"/>
    </row>
    <row r="4" spans="1:14" s="16" customFormat="1" ht="24.95" customHeight="1">
      <c r="A4" s="76">
        <v>1</v>
      </c>
      <c r="B4" s="85">
        <v>1</v>
      </c>
      <c r="C4" s="78" t="s">
        <v>52</v>
      </c>
      <c r="D4" s="79">
        <v>13711</v>
      </c>
      <c r="E4" s="76">
        <v>90</v>
      </c>
      <c r="F4" s="76">
        <f t="shared" ref="F4:F13" si="0">E4*2400</f>
        <v>216000</v>
      </c>
      <c r="G4" s="76">
        <v>80</v>
      </c>
      <c r="H4" s="86">
        <v>0.8</v>
      </c>
      <c r="I4" s="76">
        <f>G4*2400*0.8</f>
        <v>153600</v>
      </c>
    </row>
    <row r="5" spans="1:14" s="16" customFormat="1" ht="24.95" customHeight="1">
      <c r="A5" s="76">
        <v>2</v>
      </c>
      <c r="B5" s="85"/>
      <c r="C5" s="78" t="s">
        <v>53</v>
      </c>
      <c r="D5" s="79">
        <v>16151</v>
      </c>
      <c r="E5" s="76">
        <v>24</v>
      </c>
      <c r="F5" s="76">
        <f t="shared" si="0"/>
        <v>57600</v>
      </c>
      <c r="G5" s="76">
        <v>24</v>
      </c>
      <c r="H5" s="86"/>
      <c r="I5" s="76">
        <f t="shared" ref="I5:I6" si="1">G5*2400*0.8</f>
        <v>46080</v>
      </c>
    </row>
    <row r="6" spans="1:14" s="16" customFormat="1" ht="24.95" customHeight="1">
      <c r="A6" s="76">
        <v>3</v>
      </c>
      <c r="B6" s="85"/>
      <c r="C6" s="78" t="s">
        <v>54</v>
      </c>
      <c r="D6" s="79">
        <v>34861</v>
      </c>
      <c r="E6" s="76">
        <v>157</v>
      </c>
      <c r="F6" s="76">
        <f t="shared" si="0"/>
        <v>376800</v>
      </c>
      <c r="G6" s="76">
        <v>80</v>
      </c>
      <c r="H6" s="86"/>
      <c r="I6" s="76">
        <f t="shared" si="1"/>
        <v>153600</v>
      </c>
    </row>
    <row r="7" spans="1:14" s="16" customFormat="1" ht="24.95" customHeight="1">
      <c r="A7" s="76">
        <v>4</v>
      </c>
      <c r="B7" s="76">
        <v>2</v>
      </c>
      <c r="C7" s="78" t="s">
        <v>55</v>
      </c>
      <c r="D7" s="79">
        <v>655</v>
      </c>
      <c r="E7" s="76">
        <v>72</v>
      </c>
      <c r="F7" s="76">
        <f t="shared" si="0"/>
        <v>172800</v>
      </c>
      <c r="G7" s="76">
        <v>40</v>
      </c>
      <c r="H7" s="77">
        <v>0.7</v>
      </c>
      <c r="I7" s="76">
        <f>G7*2400*0.7</f>
        <v>67200</v>
      </c>
    </row>
    <row r="8" spans="1:14" s="16" customFormat="1" ht="24.95" customHeight="1">
      <c r="A8" s="76">
        <v>5</v>
      </c>
      <c r="B8" s="85">
        <v>3</v>
      </c>
      <c r="C8" s="78" t="s">
        <v>56</v>
      </c>
      <c r="D8" s="79">
        <v>13</v>
      </c>
      <c r="E8" s="76">
        <v>11.25</v>
      </c>
      <c r="F8" s="76">
        <f t="shared" si="0"/>
        <v>27000</v>
      </c>
      <c r="G8" s="76">
        <v>11.25</v>
      </c>
      <c r="H8" s="86">
        <v>0.6</v>
      </c>
      <c r="I8" s="76">
        <f>G8*2400*0.6</f>
        <v>16200</v>
      </c>
    </row>
    <row r="9" spans="1:14" s="16" customFormat="1" ht="24.95" customHeight="1">
      <c r="A9" s="76">
        <v>6</v>
      </c>
      <c r="B9" s="85"/>
      <c r="C9" s="78" t="s">
        <v>57</v>
      </c>
      <c r="D9" s="79">
        <v>0</v>
      </c>
      <c r="E9" s="76">
        <v>11.25</v>
      </c>
      <c r="F9" s="76">
        <f t="shared" si="0"/>
        <v>27000</v>
      </c>
      <c r="G9" s="76">
        <v>11.25</v>
      </c>
      <c r="H9" s="86"/>
      <c r="I9" s="76">
        <f t="shared" ref="I9:I13" si="2">G9*2400*0.6</f>
        <v>16200</v>
      </c>
    </row>
    <row r="10" spans="1:14" s="16" customFormat="1" ht="24.95" customHeight="1">
      <c r="A10" s="76">
        <v>7</v>
      </c>
      <c r="B10" s="85"/>
      <c r="C10" s="78" t="s">
        <v>58</v>
      </c>
      <c r="D10" s="79">
        <v>0</v>
      </c>
      <c r="E10" s="76">
        <v>20</v>
      </c>
      <c r="F10" s="76">
        <f t="shared" si="0"/>
        <v>48000</v>
      </c>
      <c r="G10" s="76">
        <v>20</v>
      </c>
      <c r="H10" s="86"/>
      <c r="I10" s="76">
        <f t="shared" si="2"/>
        <v>28800</v>
      </c>
      <c r="M10" s="58"/>
    </row>
    <row r="11" spans="1:14" s="16" customFormat="1" ht="24.95" customHeight="1">
      <c r="A11" s="76">
        <v>8</v>
      </c>
      <c r="B11" s="85"/>
      <c r="C11" s="78" t="s">
        <v>59</v>
      </c>
      <c r="D11" s="79">
        <v>0</v>
      </c>
      <c r="E11" s="76">
        <v>40</v>
      </c>
      <c r="F11" s="76">
        <f t="shared" si="0"/>
        <v>96000</v>
      </c>
      <c r="G11" s="76">
        <v>20</v>
      </c>
      <c r="H11" s="86"/>
      <c r="I11" s="76">
        <f t="shared" si="2"/>
        <v>28800</v>
      </c>
      <c r="L11" s="58"/>
    </row>
    <row r="12" spans="1:14" s="16" customFormat="1" ht="24.95" customHeight="1">
      <c r="A12" s="76">
        <v>9</v>
      </c>
      <c r="B12" s="85"/>
      <c r="C12" s="78" t="s">
        <v>60</v>
      </c>
      <c r="D12" s="79">
        <v>0</v>
      </c>
      <c r="E12" s="76">
        <v>22.5</v>
      </c>
      <c r="F12" s="76">
        <f t="shared" si="0"/>
        <v>54000</v>
      </c>
      <c r="G12" s="76">
        <v>20</v>
      </c>
      <c r="H12" s="86"/>
      <c r="I12" s="76">
        <f t="shared" si="2"/>
        <v>28800</v>
      </c>
      <c r="K12" s="59"/>
      <c r="L12" s="58"/>
    </row>
    <row r="13" spans="1:14" s="16" customFormat="1" ht="24.95" customHeight="1">
      <c r="A13" s="76">
        <v>10</v>
      </c>
      <c r="B13" s="85"/>
      <c r="C13" s="78" t="s">
        <v>61</v>
      </c>
      <c r="D13" s="79">
        <v>0</v>
      </c>
      <c r="E13" s="76">
        <v>22.5</v>
      </c>
      <c r="F13" s="76">
        <f t="shared" si="0"/>
        <v>54000</v>
      </c>
      <c r="G13" s="76">
        <v>20</v>
      </c>
      <c r="H13" s="86"/>
      <c r="I13" s="76">
        <f t="shared" si="2"/>
        <v>28800</v>
      </c>
      <c r="L13" s="58"/>
    </row>
    <row r="14" spans="1:14" s="16" customFormat="1" ht="30.75" customHeight="1">
      <c r="A14" s="76">
        <v>11</v>
      </c>
      <c r="B14" s="103" t="s">
        <v>67</v>
      </c>
      <c r="C14" s="78" t="s">
        <v>66</v>
      </c>
      <c r="D14" s="79"/>
      <c r="E14" s="76"/>
      <c r="F14" s="76"/>
      <c r="G14" s="76"/>
      <c r="H14" s="81"/>
      <c r="I14" s="76">
        <v>290000</v>
      </c>
      <c r="L14" s="58"/>
    </row>
    <row r="15" spans="1:14" ht="24.95" customHeight="1">
      <c r="A15" s="83" t="s">
        <v>62</v>
      </c>
      <c r="B15" s="83"/>
      <c r="C15" s="75"/>
      <c r="D15" s="80"/>
      <c r="E15" s="80">
        <f>SUM(E4:E14)</f>
        <v>470.5</v>
      </c>
      <c r="F15" s="80"/>
      <c r="G15" s="80">
        <f>SUM(G4:G13)</f>
        <v>326.5</v>
      </c>
      <c r="H15" s="80"/>
      <c r="I15" s="80">
        <f>SUM(I4:I14)</f>
        <v>858080</v>
      </c>
      <c r="J15" s="16"/>
      <c r="K15" s="59"/>
      <c r="L15" s="58"/>
      <c r="N15" s="16"/>
    </row>
    <row r="16" spans="1:14">
      <c r="A16" s="16"/>
      <c r="B16" s="16"/>
      <c r="C16" s="58"/>
      <c r="D16" s="16"/>
      <c r="E16" s="17"/>
      <c r="F16" s="16"/>
      <c r="G16" s="16"/>
      <c r="H16" s="16"/>
      <c r="I16" s="16"/>
      <c r="J16" s="16"/>
      <c r="K16" s="16"/>
      <c r="L16" s="16"/>
      <c r="M16" s="58"/>
      <c r="N16" s="16"/>
    </row>
    <row r="17" spans="1:14">
      <c r="A17" s="16"/>
      <c r="B17" s="16"/>
      <c r="C17" s="58"/>
      <c r="D17" s="16"/>
      <c r="E17" s="18"/>
      <c r="F17" s="16"/>
      <c r="G17" s="16"/>
      <c r="H17" s="16"/>
      <c r="I17" s="16"/>
      <c r="J17" s="16"/>
      <c r="K17" s="16"/>
      <c r="L17" s="16"/>
      <c r="M17" s="16"/>
      <c r="N17" s="16"/>
    </row>
    <row r="18" spans="1:14">
      <c r="A18" s="60" t="s">
        <v>42</v>
      </c>
      <c r="B18" s="16"/>
      <c r="C18" s="58"/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"/>
    </row>
    <row r="19" spans="1:14">
      <c r="A19" s="16" t="s">
        <v>15</v>
      </c>
      <c r="B19" s="16"/>
      <c r="C19" s="58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6"/>
    </row>
    <row r="20" spans="1:14">
      <c r="A20" s="16" t="s">
        <v>16</v>
      </c>
      <c r="B20" s="16"/>
      <c r="C20" s="58"/>
      <c r="D20" s="16"/>
      <c r="E20" s="17"/>
      <c r="F20" s="16"/>
      <c r="G20" s="16"/>
      <c r="H20" s="16"/>
      <c r="I20" s="16"/>
      <c r="J20" s="16"/>
      <c r="K20" s="16"/>
      <c r="L20" s="16"/>
      <c r="M20" s="16"/>
      <c r="N20" s="16"/>
    </row>
    <row r="21" spans="1:14">
      <c r="A21" s="16" t="s">
        <v>17</v>
      </c>
      <c r="B21" s="16"/>
      <c r="C21" s="58"/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6"/>
    </row>
    <row r="22" spans="1:14">
      <c r="A22" s="16" t="s">
        <v>2</v>
      </c>
      <c r="B22" s="16"/>
      <c r="C22" s="58"/>
      <c r="D22" s="16"/>
      <c r="E22" s="17"/>
      <c r="F22" s="16"/>
      <c r="G22" s="16"/>
      <c r="H22" s="16"/>
      <c r="I22" s="16"/>
      <c r="J22" s="16"/>
      <c r="K22" s="16"/>
      <c r="L22" s="16"/>
      <c r="M22" s="16"/>
      <c r="N22" s="16"/>
    </row>
    <row r="23" spans="1:14">
      <c r="A23" s="16" t="s">
        <v>18</v>
      </c>
      <c r="B23" s="16"/>
      <c r="C23" s="58"/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6"/>
    </row>
    <row r="24" spans="1:14">
      <c r="A24" s="16"/>
      <c r="B24" s="16"/>
      <c r="C24" s="58"/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6"/>
    </row>
  </sheetData>
  <mergeCells count="7">
    <mergeCell ref="A1:B1"/>
    <mergeCell ref="A15:B15"/>
    <mergeCell ref="A2:I2"/>
    <mergeCell ref="B4:B6"/>
    <mergeCell ref="B8:B13"/>
    <mergeCell ref="H4:H6"/>
    <mergeCell ref="H8:H13"/>
  </mergeCells>
  <phoneticPr fontId="2" type="noConversion"/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Normal="100" workbookViewId="0">
      <selection activeCell="H18" sqref="H18"/>
    </sheetView>
  </sheetViews>
  <sheetFormatPr defaultRowHeight="13.5"/>
  <cols>
    <col min="1" max="1" width="9" style="1"/>
    <col min="2" max="2" width="7" style="1" customWidth="1"/>
    <col min="3" max="3" width="33" style="12" customWidth="1"/>
    <col min="4" max="4" width="13.5" style="1" customWidth="1"/>
    <col min="5" max="5" width="13.75" style="15" customWidth="1"/>
    <col min="6" max="6" width="14.25" style="1" customWidth="1"/>
    <col min="7" max="7" width="10.625" style="1" customWidth="1"/>
    <col min="8" max="8" width="10.875" style="1" customWidth="1"/>
    <col min="9" max="9" width="12.125" style="1" customWidth="1"/>
    <col min="10" max="10" width="12" style="1" customWidth="1"/>
    <col min="11" max="258" width="9" style="1"/>
    <col min="259" max="259" width="33" style="1" customWidth="1"/>
    <col min="260" max="260" width="13.5" style="1" customWidth="1"/>
    <col min="261" max="261" width="13.75" style="1" customWidth="1"/>
    <col min="262" max="262" width="14.25" style="1" customWidth="1"/>
    <col min="263" max="263" width="13" style="1" customWidth="1"/>
    <col min="264" max="265" width="12.125" style="1" customWidth="1"/>
    <col min="266" max="266" width="12" style="1" customWidth="1"/>
    <col min="267" max="514" width="9" style="1"/>
    <col min="515" max="515" width="33" style="1" customWidth="1"/>
    <col min="516" max="516" width="13.5" style="1" customWidth="1"/>
    <col min="517" max="517" width="13.75" style="1" customWidth="1"/>
    <col min="518" max="518" width="14.25" style="1" customWidth="1"/>
    <col min="519" max="519" width="13" style="1" customWidth="1"/>
    <col min="520" max="521" width="12.125" style="1" customWidth="1"/>
    <col min="522" max="522" width="12" style="1" customWidth="1"/>
    <col min="523" max="770" width="9" style="1"/>
    <col min="771" max="771" width="33" style="1" customWidth="1"/>
    <col min="772" max="772" width="13.5" style="1" customWidth="1"/>
    <col min="773" max="773" width="13.75" style="1" customWidth="1"/>
    <col min="774" max="774" width="14.25" style="1" customWidth="1"/>
    <col min="775" max="775" width="13" style="1" customWidth="1"/>
    <col min="776" max="777" width="12.125" style="1" customWidth="1"/>
    <col min="778" max="778" width="12" style="1" customWidth="1"/>
    <col min="779" max="1026" width="9" style="1"/>
    <col min="1027" max="1027" width="33" style="1" customWidth="1"/>
    <col min="1028" max="1028" width="13.5" style="1" customWidth="1"/>
    <col min="1029" max="1029" width="13.75" style="1" customWidth="1"/>
    <col min="1030" max="1030" width="14.25" style="1" customWidth="1"/>
    <col min="1031" max="1031" width="13" style="1" customWidth="1"/>
    <col min="1032" max="1033" width="12.125" style="1" customWidth="1"/>
    <col min="1034" max="1034" width="12" style="1" customWidth="1"/>
    <col min="1035" max="1282" width="9" style="1"/>
    <col min="1283" max="1283" width="33" style="1" customWidth="1"/>
    <col min="1284" max="1284" width="13.5" style="1" customWidth="1"/>
    <col min="1285" max="1285" width="13.75" style="1" customWidth="1"/>
    <col min="1286" max="1286" width="14.25" style="1" customWidth="1"/>
    <col min="1287" max="1287" width="13" style="1" customWidth="1"/>
    <col min="1288" max="1289" width="12.125" style="1" customWidth="1"/>
    <col min="1290" max="1290" width="12" style="1" customWidth="1"/>
    <col min="1291" max="1538" width="9" style="1"/>
    <col min="1539" max="1539" width="33" style="1" customWidth="1"/>
    <col min="1540" max="1540" width="13.5" style="1" customWidth="1"/>
    <col min="1541" max="1541" width="13.75" style="1" customWidth="1"/>
    <col min="1542" max="1542" width="14.25" style="1" customWidth="1"/>
    <col min="1543" max="1543" width="13" style="1" customWidth="1"/>
    <col min="1544" max="1545" width="12.125" style="1" customWidth="1"/>
    <col min="1546" max="1546" width="12" style="1" customWidth="1"/>
    <col min="1547" max="1794" width="9" style="1"/>
    <col min="1795" max="1795" width="33" style="1" customWidth="1"/>
    <col min="1796" max="1796" width="13.5" style="1" customWidth="1"/>
    <col min="1797" max="1797" width="13.75" style="1" customWidth="1"/>
    <col min="1798" max="1798" width="14.25" style="1" customWidth="1"/>
    <col min="1799" max="1799" width="13" style="1" customWidth="1"/>
    <col min="1800" max="1801" width="12.125" style="1" customWidth="1"/>
    <col min="1802" max="1802" width="12" style="1" customWidth="1"/>
    <col min="1803" max="2050" width="9" style="1"/>
    <col min="2051" max="2051" width="33" style="1" customWidth="1"/>
    <col min="2052" max="2052" width="13.5" style="1" customWidth="1"/>
    <col min="2053" max="2053" width="13.75" style="1" customWidth="1"/>
    <col min="2054" max="2054" width="14.25" style="1" customWidth="1"/>
    <col min="2055" max="2055" width="13" style="1" customWidth="1"/>
    <col min="2056" max="2057" width="12.125" style="1" customWidth="1"/>
    <col min="2058" max="2058" width="12" style="1" customWidth="1"/>
    <col min="2059" max="2306" width="9" style="1"/>
    <col min="2307" max="2307" width="33" style="1" customWidth="1"/>
    <col min="2308" max="2308" width="13.5" style="1" customWidth="1"/>
    <col min="2309" max="2309" width="13.75" style="1" customWidth="1"/>
    <col min="2310" max="2310" width="14.25" style="1" customWidth="1"/>
    <col min="2311" max="2311" width="13" style="1" customWidth="1"/>
    <col min="2312" max="2313" width="12.125" style="1" customWidth="1"/>
    <col min="2314" max="2314" width="12" style="1" customWidth="1"/>
    <col min="2315" max="2562" width="9" style="1"/>
    <col min="2563" max="2563" width="33" style="1" customWidth="1"/>
    <col min="2564" max="2564" width="13.5" style="1" customWidth="1"/>
    <col min="2565" max="2565" width="13.75" style="1" customWidth="1"/>
    <col min="2566" max="2566" width="14.25" style="1" customWidth="1"/>
    <col min="2567" max="2567" width="13" style="1" customWidth="1"/>
    <col min="2568" max="2569" width="12.125" style="1" customWidth="1"/>
    <col min="2570" max="2570" width="12" style="1" customWidth="1"/>
    <col min="2571" max="2818" width="9" style="1"/>
    <col min="2819" max="2819" width="33" style="1" customWidth="1"/>
    <col min="2820" max="2820" width="13.5" style="1" customWidth="1"/>
    <col min="2821" max="2821" width="13.75" style="1" customWidth="1"/>
    <col min="2822" max="2822" width="14.25" style="1" customWidth="1"/>
    <col min="2823" max="2823" width="13" style="1" customWidth="1"/>
    <col min="2824" max="2825" width="12.125" style="1" customWidth="1"/>
    <col min="2826" max="2826" width="12" style="1" customWidth="1"/>
    <col min="2827" max="3074" width="9" style="1"/>
    <col min="3075" max="3075" width="33" style="1" customWidth="1"/>
    <col min="3076" max="3076" width="13.5" style="1" customWidth="1"/>
    <col min="3077" max="3077" width="13.75" style="1" customWidth="1"/>
    <col min="3078" max="3078" width="14.25" style="1" customWidth="1"/>
    <col min="3079" max="3079" width="13" style="1" customWidth="1"/>
    <col min="3080" max="3081" width="12.125" style="1" customWidth="1"/>
    <col min="3082" max="3082" width="12" style="1" customWidth="1"/>
    <col min="3083" max="3330" width="9" style="1"/>
    <col min="3331" max="3331" width="33" style="1" customWidth="1"/>
    <col min="3332" max="3332" width="13.5" style="1" customWidth="1"/>
    <col min="3333" max="3333" width="13.75" style="1" customWidth="1"/>
    <col min="3334" max="3334" width="14.25" style="1" customWidth="1"/>
    <col min="3335" max="3335" width="13" style="1" customWidth="1"/>
    <col min="3336" max="3337" width="12.125" style="1" customWidth="1"/>
    <col min="3338" max="3338" width="12" style="1" customWidth="1"/>
    <col min="3339" max="3586" width="9" style="1"/>
    <col min="3587" max="3587" width="33" style="1" customWidth="1"/>
    <col min="3588" max="3588" width="13.5" style="1" customWidth="1"/>
    <col min="3589" max="3589" width="13.75" style="1" customWidth="1"/>
    <col min="3590" max="3590" width="14.25" style="1" customWidth="1"/>
    <col min="3591" max="3591" width="13" style="1" customWidth="1"/>
    <col min="3592" max="3593" width="12.125" style="1" customWidth="1"/>
    <col min="3594" max="3594" width="12" style="1" customWidth="1"/>
    <col min="3595" max="3842" width="9" style="1"/>
    <col min="3843" max="3843" width="33" style="1" customWidth="1"/>
    <col min="3844" max="3844" width="13.5" style="1" customWidth="1"/>
    <col min="3845" max="3845" width="13.75" style="1" customWidth="1"/>
    <col min="3846" max="3846" width="14.25" style="1" customWidth="1"/>
    <col min="3847" max="3847" width="13" style="1" customWidth="1"/>
    <col min="3848" max="3849" width="12.125" style="1" customWidth="1"/>
    <col min="3850" max="3850" width="12" style="1" customWidth="1"/>
    <col min="3851" max="4098" width="9" style="1"/>
    <col min="4099" max="4099" width="33" style="1" customWidth="1"/>
    <col min="4100" max="4100" width="13.5" style="1" customWidth="1"/>
    <col min="4101" max="4101" width="13.75" style="1" customWidth="1"/>
    <col min="4102" max="4102" width="14.25" style="1" customWidth="1"/>
    <col min="4103" max="4103" width="13" style="1" customWidth="1"/>
    <col min="4104" max="4105" width="12.125" style="1" customWidth="1"/>
    <col min="4106" max="4106" width="12" style="1" customWidth="1"/>
    <col min="4107" max="4354" width="9" style="1"/>
    <col min="4355" max="4355" width="33" style="1" customWidth="1"/>
    <col min="4356" max="4356" width="13.5" style="1" customWidth="1"/>
    <col min="4357" max="4357" width="13.75" style="1" customWidth="1"/>
    <col min="4358" max="4358" width="14.25" style="1" customWidth="1"/>
    <col min="4359" max="4359" width="13" style="1" customWidth="1"/>
    <col min="4360" max="4361" width="12.125" style="1" customWidth="1"/>
    <col min="4362" max="4362" width="12" style="1" customWidth="1"/>
    <col min="4363" max="4610" width="9" style="1"/>
    <col min="4611" max="4611" width="33" style="1" customWidth="1"/>
    <col min="4612" max="4612" width="13.5" style="1" customWidth="1"/>
    <col min="4613" max="4613" width="13.75" style="1" customWidth="1"/>
    <col min="4614" max="4614" width="14.25" style="1" customWidth="1"/>
    <col min="4615" max="4615" width="13" style="1" customWidth="1"/>
    <col min="4616" max="4617" width="12.125" style="1" customWidth="1"/>
    <col min="4618" max="4618" width="12" style="1" customWidth="1"/>
    <col min="4619" max="4866" width="9" style="1"/>
    <col min="4867" max="4867" width="33" style="1" customWidth="1"/>
    <col min="4868" max="4868" width="13.5" style="1" customWidth="1"/>
    <col min="4869" max="4869" width="13.75" style="1" customWidth="1"/>
    <col min="4870" max="4870" width="14.25" style="1" customWidth="1"/>
    <col min="4871" max="4871" width="13" style="1" customWidth="1"/>
    <col min="4872" max="4873" width="12.125" style="1" customWidth="1"/>
    <col min="4874" max="4874" width="12" style="1" customWidth="1"/>
    <col min="4875" max="5122" width="9" style="1"/>
    <col min="5123" max="5123" width="33" style="1" customWidth="1"/>
    <col min="5124" max="5124" width="13.5" style="1" customWidth="1"/>
    <col min="5125" max="5125" width="13.75" style="1" customWidth="1"/>
    <col min="5126" max="5126" width="14.25" style="1" customWidth="1"/>
    <col min="5127" max="5127" width="13" style="1" customWidth="1"/>
    <col min="5128" max="5129" width="12.125" style="1" customWidth="1"/>
    <col min="5130" max="5130" width="12" style="1" customWidth="1"/>
    <col min="5131" max="5378" width="9" style="1"/>
    <col min="5379" max="5379" width="33" style="1" customWidth="1"/>
    <col min="5380" max="5380" width="13.5" style="1" customWidth="1"/>
    <col min="5381" max="5381" width="13.75" style="1" customWidth="1"/>
    <col min="5382" max="5382" width="14.25" style="1" customWidth="1"/>
    <col min="5383" max="5383" width="13" style="1" customWidth="1"/>
    <col min="5384" max="5385" width="12.125" style="1" customWidth="1"/>
    <col min="5386" max="5386" width="12" style="1" customWidth="1"/>
    <col min="5387" max="5634" width="9" style="1"/>
    <col min="5635" max="5635" width="33" style="1" customWidth="1"/>
    <col min="5636" max="5636" width="13.5" style="1" customWidth="1"/>
    <col min="5637" max="5637" width="13.75" style="1" customWidth="1"/>
    <col min="5638" max="5638" width="14.25" style="1" customWidth="1"/>
    <col min="5639" max="5639" width="13" style="1" customWidth="1"/>
    <col min="5640" max="5641" width="12.125" style="1" customWidth="1"/>
    <col min="5642" max="5642" width="12" style="1" customWidth="1"/>
    <col min="5643" max="5890" width="9" style="1"/>
    <col min="5891" max="5891" width="33" style="1" customWidth="1"/>
    <col min="5892" max="5892" width="13.5" style="1" customWidth="1"/>
    <col min="5893" max="5893" width="13.75" style="1" customWidth="1"/>
    <col min="5894" max="5894" width="14.25" style="1" customWidth="1"/>
    <col min="5895" max="5895" width="13" style="1" customWidth="1"/>
    <col min="5896" max="5897" width="12.125" style="1" customWidth="1"/>
    <col min="5898" max="5898" width="12" style="1" customWidth="1"/>
    <col min="5899" max="6146" width="9" style="1"/>
    <col min="6147" max="6147" width="33" style="1" customWidth="1"/>
    <col min="6148" max="6148" width="13.5" style="1" customWidth="1"/>
    <col min="6149" max="6149" width="13.75" style="1" customWidth="1"/>
    <col min="6150" max="6150" width="14.25" style="1" customWidth="1"/>
    <col min="6151" max="6151" width="13" style="1" customWidth="1"/>
    <col min="6152" max="6153" width="12.125" style="1" customWidth="1"/>
    <col min="6154" max="6154" width="12" style="1" customWidth="1"/>
    <col min="6155" max="6402" width="9" style="1"/>
    <col min="6403" max="6403" width="33" style="1" customWidth="1"/>
    <col min="6404" max="6404" width="13.5" style="1" customWidth="1"/>
    <col min="6405" max="6405" width="13.75" style="1" customWidth="1"/>
    <col min="6406" max="6406" width="14.25" style="1" customWidth="1"/>
    <col min="6407" max="6407" width="13" style="1" customWidth="1"/>
    <col min="6408" max="6409" width="12.125" style="1" customWidth="1"/>
    <col min="6410" max="6410" width="12" style="1" customWidth="1"/>
    <col min="6411" max="6658" width="9" style="1"/>
    <col min="6659" max="6659" width="33" style="1" customWidth="1"/>
    <col min="6660" max="6660" width="13.5" style="1" customWidth="1"/>
    <col min="6661" max="6661" width="13.75" style="1" customWidth="1"/>
    <col min="6662" max="6662" width="14.25" style="1" customWidth="1"/>
    <col min="6663" max="6663" width="13" style="1" customWidth="1"/>
    <col min="6664" max="6665" width="12.125" style="1" customWidth="1"/>
    <col min="6666" max="6666" width="12" style="1" customWidth="1"/>
    <col min="6667" max="6914" width="9" style="1"/>
    <col min="6915" max="6915" width="33" style="1" customWidth="1"/>
    <col min="6916" max="6916" width="13.5" style="1" customWidth="1"/>
    <col min="6917" max="6917" width="13.75" style="1" customWidth="1"/>
    <col min="6918" max="6918" width="14.25" style="1" customWidth="1"/>
    <col min="6919" max="6919" width="13" style="1" customWidth="1"/>
    <col min="6920" max="6921" width="12.125" style="1" customWidth="1"/>
    <col min="6922" max="6922" width="12" style="1" customWidth="1"/>
    <col min="6923" max="7170" width="9" style="1"/>
    <col min="7171" max="7171" width="33" style="1" customWidth="1"/>
    <col min="7172" max="7172" width="13.5" style="1" customWidth="1"/>
    <col min="7173" max="7173" width="13.75" style="1" customWidth="1"/>
    <col min="7174" max="7174" width="14.25" style="1" customWidth="1"/>
    <col min="7175" max="7175" width="13" style="1" customWidth="1"/>
    <col min="7176" max="7177" width="12.125" style="1" customWidth="1"/>
    <col min="7178" max="7178" width="12" style="1" customWidth="1"/>
    <col min="7179" max="7426" width="9" style="1"/>
    <col min="7427" max="7427" width="33" style="1" customWidth="1"/>
    <col min="7428" max="7428" width="13.5" style="1" customWidth="1"/>
    <col min="7429" max="7429" width="13.75" style="1" customWidth="1"/>
    <col min="7430" max="7430" width="14.25" style="1" customWidth="1"/>
    <col min="7431" max="7431" width="13" style="1" customWidth="1"/>
    <col min="7432" max="7433" width="12.125" style="1" customWidth="1"/>
    <col min="7434" max="7434" width="12" style="1" customWidth="1"/>
    <col min="7435" max="7682" width="9" style="1"/>
    <col min="7683" max="7683" width="33" style="1" customWidth="1"/>
    <col min="7684" max="7684" width="13.5" style="1" customWidth="1"/>
    <col min="7685" max="7685" width="13.75" style="1" customWidth="1"/>
    <col min="7686" max="7686" width="14.25" style="1" customWidth="1"/>
    <col min="7687" max="7687" width="13" style="1" customWidth="1"/>
    <col min="7688" max="7689" width="12.125" style="1" customWidth="1"/>
    <col min="7690" max="7690" width="12" style="1" customWidth="1"/>
    <col min="7691" max="7938" width="9" style="1"/>
    <col min="7939" max="7939" width="33" style="1" customWidth="1"/>
    <col min="7940" max="7940" width="13.5" style="1" customWidth="1"/>
    <col min="7941" max="7941" width="13.75" style="1" customWidth="1"/>
    <col min="7942" max="7942" width="14.25" style="1" customWidth="1"/>
    <col min="7943" max="7943" width="13" style="1" customWidth="1"/>
    <col min="7944" max="7945" width="12.125" style="1" customWidth="1"/>
    <col min="7946" max="7946" width="12" style="1" customWidth="1"/>
    <col min="7947" max="8194" width="9" style="1"/>
    <col min="8195" max="8195" width="33" style="1" customWidth="1"/>
    <col min="8196" max="8196" width="13.5" style="1" customWidth="1"/>
    <col min="8197" max="8197" width="13.75" style="1" customWidth="1"/>
    <col min="8198" max="8198" width="14.25" style="1" customWidth="1"/>
    <col min="8199" max="8199" width="13" style="1" customWidth="1"/>
    <col min="8200" max="8201" width="12.125" style="1" customWidth="1"/>
    <col min="8202" max="8202" width="12" style="1" customWidth="1"/>
    <col min="8203" max="8450" width="9" style="1"/>
    <col min="8451" max="8451" width="33" style="1" customWidth="1"/>
    <col min="8452" max="8452" width="13.5" style="1" customWidth="1"/>
    <col min="8453" max="8453" width="13.75" style="1" customWidth="1"/>
    <col min="8454" max="8454" width="14.25" style="1" customWidth="1"/>
    <col min="8455" max="8455" width="13" style="1" customWidth="1"/>
    <col min="8456" max="8457" width="12.125" style="1" customWidth="1"/>
    <col min="8458" max="8458" width="12" style="1" customWidth="1"/>
    <col min="8459" max="8706" width="9" style="1"/>
    <col min="8707" max="8707" width="33" style="1" customWidth="1"/>
    <col min="8708" max="8708" width="13.5" style="1" customWidth="1"/>
    <col min="8709" max="8709" width="13.75" style="1" customWidth="1"/>
    <col min="8710" max="8710" width="14.25" style="1" customWidth="1"/>
    <col min="8711" max="8711" width="13" style="1" customWidth="1"/>
    <col min="8712" max="8713" width="12.125" style="1" customWidth="1"/>
    <col min="8714" max="8714" width="12" style="1" customWidth="1"/>
    <col min="8715" max="8962" width="9" style="1"/>
    <col min="8963" max="8963" width="33" style="1" customWidth="1"/>
    <col min="8964" max="8964" width="13.5" style="1" customWidth="1"/>
    <col min="8965" max="8965" width="13.75" style="1" customWidth="1"/>
    <col min="8966" max="8966" width="14.25" style="1" customWidth="1"/>
    <col min="8967" max="8967" width="13" style="1" customWidth="1"/>
    <col min="8968" max="8969" width="12.125" style="1" customWidth="1"/>
    <col min="8970" max="8970" width="12" style="1" customWidth="1"/>
    <col min="8971" max="9218" width="9" style="1"/>
    <col min="9219" max="9219" width="33" style="1" customWidth="1"/>
    <col min="9220" max="9220" width="13.5" style="1" customWidth="1"/>
    <col min="9221" max="9221" width="13.75" style="1" customWidth="1"/>
    <col min="9222" max="9222" width="14.25" style="1" customWidth="1"/>
    <col min="9223" max="9223" width="13" style="1" customWidth="1"/>
    <col min="9224" max="9225" width="12.125" style="1" customWidth="1"/>
    <col min="9226" max="9226" width="12" style="1" customWidth="1"/>
    <col min="9227" max="9474" width="9" style="1"/>
    <col min="9475" max="9475" width="33" style="1" customWidth="1"/>
    <col min="9476" max="9476" width="13.5" style="1" customWidth="1"/>
    <col min="9477" max="9477" width="13.75" style="1" customWidth="1"/>
    <col min="9478" max="9478" width="14.25" style="1" customWidth="1"/>
    <col min="9479" max="9479" width="13" style="1" customWidth="1"/>
    <col min="9480" max="9481" width="12.125" style="1" customWidth="1"/>
    <col min="9482" max="9482" width="12" style="1" customWidth="1"/>
    <col min="9483" max="9730" width="9" style="1"/>
    <col min="9731" max="9731" width="33" style="1" customWidth="1"/>
    <col min="9732" max="9732" width="13.5" style="1" customWidth="1"/>
    <col min="9733" max="9733" width="13.75" style="1" customWidth="1"/>
    <col min="9734" max="9734" width="14.25" style="1" customWidth="1"/>
    <col min="9735" max="9735" width="13" style="1" customWidth="1"/>
    <col min="9736" max="9737" width="12.125" style="1" customWidth="1"/>
    <col min="9738" max="9738" width="12" style="1" customWidth="1"/>
    <col min="9739" max="9986" width="9" style="1"/>
    <col min="9987" max="9987" width="33" style="1" customWidth="1"/>
    <col min="9988" max="9988" width="13.5" style="1" customWidth="1"/>
    <col min="9989" max="9989" width="13.75" style="1" customWidth="1"/>
    <col min="9990" max="9990" width="14.25" style="1" customWidth="1"/>
    <col min="9991" max="9991" width="13" style="1" customWidth="1"/>
    <col min="9992" max="9993" width="12.125" style="1" customWidth="1"/>
    <col min="9994" max="9994" width="12" style="1" customWidth="1"/>
    <col min="9995" max="10242" width="9" style="1"/>
    <col min="10243" max="10243" width="33" style="1" customWidth="1"/>
    <col min="10244" max="10244" width="13.5" style="1" customWidth="1"/>
    <col min="10245" max="10245" width="13.75" style="1" customWidth="1"/>
    <col min="10246" max="10246" width="14.25" style="1" customWidth="1"/>
    <col min="10247" max="10247" width="13" style="1" customWidth="1"/>
    <col min="10248" max="10249" width="12.125" style="1" customWidth="1"/>
    <col min="10250" max="10250" width="12" style="1" customWidth="1"/>
    <col min="10251" max="10498" width="9" style="1"/>
    <col min="10499" max="10499" width="33" style="1" customWidth="1"/>
    <col min="10500" max="10500" width="13.5" style="1" customWidth="1"/>
    <col min="10501" max="10501" width="13.75" style="1" customWidth="1"/>
    <col min="10502" max="10502" width="14.25" style="1" customWidth="1"/>
    <col min="10503" max="10503" width="13" style="1" customWidth="1"/>
    <col min="10504" max="10505" width="12.125" style="1" customWidth="1"/>
    <col min="10506" max="10506" width="12" style="1" customWidth="1"/>
    <col min="10507" max="10754" width="9" style="1"/>
    <col min="10755" max="10755" width="33" style="1" customWidth="1"/>
    <col min="10756" max="10756" width="13.5" style="1" customWidth="1"/>
    <col min="10757" max="10757" width="13.75" style="1" customWidth="1"/>
    <col min="10758" max="10758" width="14.25" style="1" customWidth="1"/>
    <col min="10759" max="10759" width="13" style="1" customWidth="1"/>
    <col min="10760" max="10761" width="12.125" style="1" customWidth="1"/>
    <col min="10762" max="10762" width="12" style="1" customWidth="1"/>
    <col min="10763" max="11010" width="9" style="1"/>
    <col min="11011" max="11011" width="33" style="1" customWidth="1"/>
    <col min="11012" max="11012" width="13.5" style="1" customWidth="1"/>
    <col min="11013" max="11013" width="13.75" style="1" customWidth="1"/>
    <col min="11014" max="11014" width="14.25" style="1" customWidth="1"/>
    <col min="11015" max="11015" width="13" style="1" customWidth="1"/>
    <col min="11016" max="11017" width="12.125" style="1" customWidth="1"/>
    <col min="11018" max="11018" width="12" style="1" customWidth="1"/>
    <col min="11019" max="11266" width="9" style="1"/>
    <col min="11267" max="11267" width="33" style="1" customWidth="1"/>
    <col min="11268" max="11268" width="13.5" style="1" customWidth="1"/>
    <col min="11269" max="11269" width="13.75" style="1" customWidth="1"/>
    <col min="11270" max="11270" width="14.25" style="1" customWidth="1"/>
    <col min="11271" max="11271" width="13" style="1" customWidth="1"/>
    <col min="11272" max="11273" width="12.125" style="1" customWidth="1"/>
    <col min="11274" max="11274" width="12" style="1" customWidth="1"/>
    <col min="11275" max="11522" width="9" style="1"/>
    <col min="11523" max="11523" width="33" style="1" customWidth="1"/>
    <col min="11524" max="11524" width="13.5" style="1" customWidth="1"/>
    <col min="11525" max="11525" width="13.75" style="1" customWidth="1"/>
    <col min="11526" max="11526" width="14.25" style="1" customWidth="1"/>
    <col min="11527" max="11527" width="13" style="1" customWidth="1"/>
    <col min="11528" max="11529" width="12.125" style="1" customWidth="1"/>
    <col min="11530" max="11530" width="12" style="1" customWidth="1"/>
    <col min="11531" max="11778" width="9" style="1"/>
    <col min="11779" max="11779" width="33" style="1" customWidth="1"/>
    <col min="11780" max="11780" width="13.5" style="1" customWidth="1"/>
    <col min="11781" max="11781" width="13.75" style="1" customWidth="1"/>
    <col min="11782" max="11782" width="14.25" style="1" customWidth="1"/>
    <col min="11783" max="11783" width="13" style="1" customWidth="1"/>
    <col min="11784" max="11785" width="12.125" style="1" customWidth="1"/>
    <col min="11786" max="11786" width="12" style="1" customWidth="1"/>
    <col min="11787" max="12034" width="9" style="1"/>
    <col min="12035" max="12035" width="33" style="1" customWidth="1"/>
    <col min="12036" max="12036" width="13.5" style="1" customWidth="1"/>
    <col min="12037" max="12037" width="13.75" style="1" customWidth="1"/>
    <col min="12038" max="12038" width="14.25" style="1" customWidth="1"/>
    <col min="12039" max="12039" width="13" style="1" customWidth="1"/>
    <col min="12040" max="12041" width="12.125" style="1" customWidth="1"/>
    <col min="12042" max="12042" width="12" style="1" customWidth="1"/>
    <col min="12043" max="12290" width="9" style="1"/>
    <col min="12291" max="12291" width="33" style="1" customWidth="1"/>
    <col min="12292" max="12292" width="13.5" style="1" customWidth="1"/>
    <col min="12293" max="12293" width="13.75" style="1" customWidth="1"/>
    <col min="12294" max="12294" width="14.25" style="1" customWidth="1"/>
    <col min="12295" max="12295" width="13" style="1" customWidth="1"/>
    <col min="12296" max="12297" width="12.125" style="1" customWidth="1"/>
    <col min="12298" max="12298" width="12" style="1" customWidth="1"/>
    <col min="12299" max="12546" width="9" style="1"/>
    <col min="12547" max="12547" width="33" style="1" customWidth="1"/>
    <col min="12548" max="12548" width="13.5" style="1" customWidth="1"/>
    <col min="12549" max="12549" width="13.75" style="1" customWidth="1"/>
    <col min="12550" max="12550" width="14.25" style="1" customWidth="1"/>
    <col min="12551" max="12551" width="13" style="1" customWidth="1"/>
    <col min="12552" max="12553" width="12.125" style="1" customWidth="1"/>
    <col min="12554" max="12554" width="12" style="1" customWidth="1"/>
    <col min="12555" max="12802" width="9" style="1"/>
    <col min="12803" max="12803" width="33" style="1" customWidth="1"/>
    <col min="12804" max="12804" width="13.5" style="1" customWidth="1"/>
    <col min="12805" max="12805" width="13.75" style="1" customWidth="1"/>
    <col min="12806" max="12806" width="14.25" style="1" customWidth="1"/>
    <col min="12807" max="12807" width="13" style="1" customWidth="1"/>
    <col min="12808" max="12809" width="12.125" style="1" customWidth="1"/>
    <col min="12810" max="12810" width="12" style="1" customWidth="1"/>
    <col min="12811" max="13058" width="9" style="1"/>
    <col min="13059" max="13059" width="33" style="1" customWidth="1"/>
    <col min="13060" max="13060" width="13.5" style="1" customWidth="1"/>
    <col min="13061" max="13061" width="13.75" style="1" customWidth="1"/>
    <col min="13062" max="13062" width="14.25" style="1" customWidth="1"/>
    <col min="13063" max="13063" width="13" style="1" customWidth="1"/>
    <col min="13064" max="13065" width="12.125" style="1" customWidth="1"/>
    <col min="13066" max="13066" width="12" style="1" customWidth="1"/>
    <col min="13067" max="13314" width="9" style="1"/>
    <col min="13315" max="13315" width="33" style="1" customWidth="1"/>
    <col min="13316" max="13316" width="13.5" style="1" customWidth="1"/>
    <col min="13317" max="13317" width="13.75" style="1" customWidth="1"/>
    <col min="13318" max="13318" width="14.25" style="1" customWidth="1"/>
    <col min="13319" max="13319" width="13" style="1" customWidth="1"/>
    <col min="13320" max="13321" width="12.125" style="1" customWidth="1"/>
    <col min="13322" max="13322" width="12" style="1" customWidth="1"/>
    <col min="13323" max="13570" width="9" style="1"/>
    <col min="13571" max="13571" width="33" style="1" customWidth="1"/>
    <col min="13572" max="13572" width="13.5" style="1" customWidth="1"/>
    <col min="13573" max="13573" width="13.75" style="1" customWidth="1"/>
    <col min="13574" max="13574" width="14.25" style="1" customWidth="1"/>
    <col min="13575" max="13575" width="13" style="1" customWidth="1"/>
    <col min="13576" max="13577" width="12.125" style="1" customWidth="1"/>
    <col min="13578" max="13578" width="12" style="1" customWidth="1"/>
    <col min="13579" max="13826" width="9" style="1"/>
    <col min="13827" max="13827" width="33" style="1" customWidth="1"/>
    <col min="13828" max="13828" width="13.5" style="1" customWidth="1"/>
    <col min="13829" max="13829" width="13.75" style="1" customWidth="1"/>
    <col min="13830" max="13830" width="14.25" style="1" customWidth="1"/>
    <col min="13831" max="13831" width="13" style="1" customWidth="1"/>
    <col min="13832" max="13833" width="12.125" style="1" customWidth="1"/>
    <col min="13834" max="13834" width="12" style="1" customWidth="1"/>
    <col min="13835" max="14082" width="9" style="1"/>
    <col min="14083" max="14083" width="33" style="1" customWidth="1"/>
    <col min="14084" max="14084" width="13.5" style="1" customWidth="1"/>
    <col min="14085" max="14085" width="13.75" style="1" customWidth="1"/>
    <col min="14086" max="14086" width="14.25" style="1" customWidth="1"/>
    <col min="14087" max="14087" width="13" style="1" customWidth="1"/>
    <col min="14088" max="14089" width="12.125" style="1" customWidth="1"/>
    <col min="14090" max="14090" width="12" style="1" customWidth="1"/>
    <col min="14091" max="14338" width="9" style="1"/>
    <col min="14339" max="14339" width="33" style="1" customWidth="1"/>
    <col min="14340" max="14340" width="13.5" style="1" customWidth="1"/>
    <col min="14341" max="14341" width="13.75" style="1" customWidth="1"/>
    <col min="14342" max="14342" width="14.25" style="1" customWidth="1"/>
    <col min="14343" max="14343" width="13" style="1" customWidth="1"/>
    <col min="14344" max="14345" width="12.125" style="1" customWidth="1"/>
    <col min="14346" max="14346" width="12" style="1" customWidth="1"/>
    <col min="14347" max="14594" width="9" style="1"/>
    <col min="14595" max="14595" width="33" style="1" customWidth="1"/>
    <col min="14596" max="14596" width="13.5" style="1" customWidth="1"/>
    <col min="14597" max="14597" width="13.75" style="1" customWidth="1"/>
    <col min="14598" max="14598" width="14.25" style="1" customWidth="1"/>
    <col min="14599" max="14599" width="13" style="1" customWidth="1"/>
    <col min="14600" max="14601" width="12.125" style="1" customWidth="1"/>
    <col min="14602" max="14602" width="12" style="1" customWidth="1"/>
    <col min="14603" max="14850" width="9" style="1"/>
    <col min="14851" max="14851" width="33" style="1" customWidth="1"/>
    <col min="14852" max="14852" width="13.5" style="1" customWidth="1"/>
    <col min="14853" max="14853" width="13.75" style="1" customWidth="1"/>
    <col min="14854" max="14854" width="14.25" style="1" customWidth="1"/>
    <col min="14855" max="14855" width="13" style="1" customWidth="1"/>
    <col min="14856" max="14857" width="12.125" style="1" customWidth="1"/>
    <col min="14858" max="14858" width="12" style="1" customWidth="1"/>
    <col min="14859" max="15106" width="9" style="1"/>
    <col min="15107" max="15107" width="33" style="1" customWidth="1"/>
    <col min="15108" max="15108" width="13.5" style="1" customWidth="1"/>
    <col min="15109" max="15109" width="13.75" style="1" customWidth="1"/>
    <col min="15110" max="15110" width="14.25" style="1" customWidth="1"/>
    <col min="15111" max="15111" width="13" style="1" customWidth="1"/>
    <col min="15112" max="15113" width="12.125" style="1" customWidth="1"/>
    <col min="15114" max="15114" width="12" style="1" customWidth="1"/>
    <col min="15115" max="15362" width="9" style="1"/>
    <col min="15363" max="15363" width="33" style="1" customWidth="1"/>
    <col min="15364" max="15364" width="13.5" style="1" customWidth="1"/>
    <col min="15365" max="15365" width="13.75" style="1" customWidth="1"/>
    <col min="15366" max="15366" width="14.25" style="1" customWidth="1"/>
    <col min="15367" max="15367" width="13" style="1" customWidth="1"/>
    <col min="15368" max="15369" width="12.125" style="1" customWidth="1"/>
    <col min="15370" max="15370" width="12" style="1" customWidth="1"/>
    <col min="15371" max="15618" width="9" style="1"/>
    <col min="15619" max="15619" width="33" style="1" customWidth="1"/>
    <col min="15620" max="15620" width="13.5" style="1" customWidth="1"/>
    <col min="15621" max="15621" width="13.75" style="1" customWidth="1"/>
    <col min="15622" max="15622" width="14.25" style="1" customWidth="1"/>
    <col min="15623" max="15623" width="13" style="1" customWidth="1"/>
    <col min="15624" max="15625" width="12.125" style="1" customWidth="1"/>
    <col min="15626" max="15626" width="12" style="1" customWidth="1"/>
    <col min="15627" max="15874" width="9" style="1"/>
    <col min="15875" max="15875" width="33" style="1" customWidth="1"/>
    <col min="15876" max="15876" width="13.5" style="1" customWidth="1"/>
    <col min="15877" max="15877" width="13.75" style="1" customWidth="1"/>
    <col min="15878" max="15878" width="14.25" style="1" customWidth="1"/>
    <col min="15879" max="15879" width="13" style="1" customWidth="1"/>
    <col min="15880" max="15881" width="12.125" style="1" customWidth="1"/>
    <col min="15882" max="15882" width="12" style="1" customWidth="1"/>
    <col min="15883" max="16130" width="9" style="1"/>
    <col min="16131" max="16131" width="33" style="1" customWidth="1"/>
    <col min="16132" max="16132" width="13.5" style="1" customWidth="1"/>
    <col min="16133" max="16133" width="13.75" style="1" customWidth="1"/>
    <col min="16134" max="16134" width="14.25" style="1" customWidth="1"/>
    <col min="16135" max="16135" width="13" style="1" customWidth="1"/>
    <col min="16136" max="16137" width="12.125" style="1" customWidth="1"/>
    <col min="16138" max="16138" width="12" style="1" customWidth="1"/>
    <col min="16139" max="16384" width="9" style="1"/>
  </cols>
  <sheetData>
    <row r="1" spans="1:14" ht="37.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</row>
    <row r="2" spans="1:14" ht="15.75" customHeight="1">
      <c r="A2" s="93">
        <v>43824</v>
      </c>
      <c r="B2" s="94"/>
      <c r="C2" s="94"/>
      <c r="D2" s="94"/>
      <c r="E2" s="94"/>
      <c r="F2" s="94"/>
      <c r="G2" s="94"/>
      <c r="H2" s="94"/>
      <c r="I2" s="94"/>
      <c r="J2" s="94"/>
    </row>
    <row r="3" spans="1:14" s="6" customFormat="1" ht="35.1" customHeight="1">
      <c r="A3" s="2" t="s">
        <v>6</v>
      </c>
      <c r="B3" s="3" t="s">
        <v>7</v>
      </c>
      <c r="C3" s="3" t="s">
        <v>8</v>
      </c>
      <c r="D3" s="5" t="s">
        <v>0</v>
      </c>
      <c r="E3" s="5" t="s">
        <v>9</v>
      </c>
      <c r="F3" s="5" t="s">
        <v>10</v>
      </c>
      <c r="G3" s="5" t="s">
        <v>44</v>
      </c>
      <c r="H3" s="5" t="s">
        <v>11</v>
      </c>
      <c r="I3" s="61" t="s">
        <v>12</v>
      </c>
      <c r="J3" s="62" t="s">
        <v>13</v>
      </c>
    </row>
    <row r="4" spans="1:14" s="16" customFormat="1" ht="24.95" customHeight="1">
      <c r="A4" s="32">
        <v>1</v>
      </c>
      <c r="B4" s="95">
        <v>1</v>
      </c>
      <c r="C4" s="27" t="s">
        <v>23</v>
      </c>
      <c r="D4" s="28">
        <v>13711</v>
      </c>
      <c r="E4" s="29">
        <v>90</v>
      </c>
      <c r="F4" s="30">
        <f t="shared" ref="F4:F13" si="0">E4*2400</f>
        <v>216000</v>
      </c>
      <c r="G4" s="30">
        <v>80</v>
      </c>
      <c r="H4" s="89">
        <v>80</v>
      </c>
      <c r="I4" s="97">
        <v>0.8</v>
      </c>
      <c r="J4" s="31">
        <f>G4*2400*0.8</f>
        <v>153600</v>
      </c>
    </row>
    <row r="5" spans="1:14" s="16" customFormat="1" ht="24.95" customHeight="1">
      <c r="A5" s="50">
        <v>2</v>
      </c>
      <c r="B5" s="96"/>
      <c r="C5" s="45" t="s">
        <v>29</v>
      </c>
      <c r="D5" s="46">
        <v>16151</v>
      </c>
      <c r="E5" s="47">
        <v>24</v>
      </c>
      <c r="F5" s="48">
        <f t="shared" si="0"/>
        <v>57600</v>
      </c>
      <c r="G5" s="48">
        <v>24</v>
      </c>
      <c r="H5" s="90"/>
      <c r="I5" s="98"/>
      <c r="J5" s="49">
        <f t="shared" ref="J5:J6" si="1">G5*2400*0.8</f>
        <v>46080</v>
      </c>
    </row>
    <row r="6" spans="1:14" s="16" customFormat="1" ht="24.95" customHeight="1">
      <c r="A6" s="55">
        <v>3</v>
      </c>
      <c r="B6" s="96"/>
      <c r="C6" s="51" t="s">
        <v>30</v>
      </c>
      <c r="D6" s="52">
        <v>34861</v>
      </c>
      <c r="E6" s="53">
        <v>157</v>
      </c>
      <c r="F6" s="8">
        <f t="shared" si="0"/>
        <v>376800</v>
      </c>
      <c r="G6" s="8">
        <v>80</v>
      </c>
      <c r="H6" s="91"/>
      <c r="I6" s="99"/>
      <c r="J6" s="54">
        <f t="shared" si="1"/>
        <v>153600</v>
      </c>
    </row>
    <row r="7" spans="1:14" s="16" customFormat="1" ht="24.95" customHeight="1">
      <c r="A7" s="26">
        <v>4</v>
      </c>
      <c r="B7" s="44">
        <v>2</v>
      </c>
      <c r="C7" s="21" t="s">
        <v>21</v>
      </c>
      <c r="D7" s="22">
        <v>655</v>
      </c>
      <c r="E7" s="23">
        <v>72</v>
      </c>
      <c r="F7" s="24">
        <f t="shared" si="0"/>
        <v>172800</v>
      </c>
      <c r="G7" s="24">
        <v>40</v>
      </c>
      <c r="H7" s="44">
        <v>40</v>
      </c>
      <c r="I7" s="56">
        <v>0.7</v>
      </c>
      <c r="J7" s="25">
        <f>H7*2400*0.7</f>
        <v>67200</v>
      </c>
    </row>
    <row r="8" spans="1:14" s="16" customFormat="1" ht="24.95" customHeight="1">
      <c r="A8" s="32">
        <v>5</v>
      </c>
      <c r="B8" s="95">
        <v>3</v>
      </c>
      <c r="C8" s="27" t="s">
        <v>24</v>
      </c>
      <c r="D8" s="28">
        <v>13</v>
      </c>
      <c r="E8" s="29">
        <v>11.25</v>
      </c>
      <c r="F8" s="30">
        <f t="shared" si="0"/>
        <v>27000</v>
      </c>
      <c r="G8" s="30">
        <v>11.25</v>
      </c>
      <c r="H8" s="89">
        <v>20</v>
      </c>
      <c r="I8" s="97">
        <v>0.6</v>
      </c>
      <c r="J8" s="31">
        <f>G8*2400*0.6</f>
        <v>16200</v>
      </c>
    </row>
    <row r="9" spans="1:14" s="16" customFormat="1" ht="24.95" customHeight="1">
      <c r="A9" s="37">
        <v>6</v>
      </c>
      <c r="B9" s="96"/>
      <c r="C9" s="33" t="s">
        <v>20</v>
      </c>
      <c r="D9" s="34">
        <v>0</v>
      </c>
      <c r="E9" s="35">
        <v>11.25</v>
      </c>
      <c r="F9" s="7">
        <f t="shared" si="0"/>
        <v>27000</v>
      </c>
      <c r="G9" s="7">
        <v>11.25</v>
      </c>
      <c r="H9" s="90"/>
      <c r="I9" s="98"/>
      <c r="J9" s="36">
        <f t="shared" ref="J9:J13" si="2">G9*2400*0.6</f>
        <v>16200</v>
      </c>
    </row>
    <row r="10" spans="1:14" s="16" customFormat="1" ht="24.95" customHeight="1">
      <c r="A10" s="43">
        <v>7</v>
      </c>
      <c r="B10" s="96"/>
      <c r="C10" s="39" t="s">
        <v>25</v>
      </c>
      <c r="D10" s="40">
        <v>0</v>
      </c>
      <c r="E10" s="41">
        <v>20</v>
      </c>
      <c r="F10" s="38">
        <f t="shared" si="0"/>
        <v>48000</v>
      </c>
      <c r="G10" s="38">
        <v>20</v>
      </c>
      <c r="H10" s="90"/>
      <c r="I10" s="98"/>
      <c r="J10" s="42">
        <f t="shared" si="2"/>
        <v>28800</v>
      </c>
      <c r="L10" s="48"/>
      <c r="M10" s="20" t="s">
        <v>5</v>
      </c>
      <c r="N10" s="12"/>
    </row>
    <row r="11" spans="1:14" s="16" customFormat="1" ht="24.95" customHeight="1">
      <c r="A11" s="43">
        <v>8</v>
      </c>
      <c r="B11" s="96"/>
      <c r="C11" s="39" t="s">
        <v>27</v>
      </c>
      <c r="D11" s="40">
        <v>0</v>
      </c>
      <c r="E11" s="41">
        <v>40</v>
      </c>
      <c r="F11" s="38">
        <f t="shared" si="0"/>
        <v>96000</v>
      </c>
      <c r="G11" s="38">
        <v>20</v>
      </c>
      <c r="H11" s="90"/>
      <c r="I11" s="98"/>
      <c r="J11" s="42">
        <f t="shared" si="2"/>
        <v>28800</v>
      </c>
      <c r="L11" s="8"/>
      <c r="M11" s="1" t="s">
        <v>3</v>
      </c>
      <c r="N11" s="12"/>
    </row>
    <row r="12" spans="1:14" s="16" customFormat="1" ht="24.95" customHeight="1">
      <c r="A12" s="50">
        <v>9</v>
      </c>
      <c r="B12" s="96"/>
      <c r="C12" s="45" t="s">
        <v>28</v>
      </c>
      <c r="D12" s="46">
        <v>0</v>
      </c>
      <c r="E12" s="47">
        <v>22.5</v>
      </c>
      <c r="F12" s="48">
        <f t="shared" si="0"/>
        <v>54000</v>
      </c>
      <c r="G12" s="48">
        <v>20</v>
      </c>
      <c r="H12" s="90"/>
      <c r="I12" s="98"/>
      <c r="J12" s="49">
        <f t="shared" si="2"/>
        <v>28800</v>
      </c>
      <c r="L12" s="19"/>
      <c r="M12" s="20" t="s">
        <v>22</v>
      </c>
      <c r="N12" s="12"/>
    </row>
    <row r="13" spans="1:14" s="16" customFormat="1" ht="24.95" customHeight="1">
      <c r="A13" s="50">
        <v>10</v>
      </c>
      <c r="B13" s="96"/>
      <c r="C13" s="45" t="s">
        <v>31</v>
      </c>
      <c r="D13" s="46">
        <v>0</v>
      </c>
      <c r="E13" s="47">
        <v>22.5</v>
      </c>
      <c r="F13" s="48">
        <f t="shared" si="0"/>
        <v>54000</v>
      </c>
      <c r="G13" s="48">
        <v>20</v>
      </c>
      <c r="H13" s="91"/>
      <c r="I13" s="99"/>
      <c r="J13" s="49">
        <f t="shared" si="2"/>
        <v>28800</v>
      </c>
      <c r="L13" s="7"/>
      <c r="M13" s="1" t="s">
        <v>4</v>
      </c>
      <c r="N13" s="12"/>
    </row>
    <row r="14" spans="1:14" ht="24.95" customHeight="1">
      <c r="A14" s="87" t="s">
        <v>14</v>
      </c>
      <c r="B14" s="88"/>
      <c r="C14" s="4"/>
      <c r="D14" s="9"/>
      <c r="E14" s="10">
        <f>SUM(E4:E13)</f>
        <v>470.5</v>
      </c>
      <c r="F14" s="9"/>
      <c r="G14" s="9">
        <f>SUM(G4:G13)</f>
        <v>326.5</v>
      </c>
      <c r="H14" s="9"/>
      <c r="I14" s="9"/>
      <c r="J14" s="11">
        <f>SUM(J4:J13)</f>
        <v>568080</v>
      </c>
      <c r="L14" s="38"/>
      <c r="M14" s="20" t="s">
        <v>26</v>
      </c>
      <c r="N14" s="12"/>
    </row>
    <row r="15" spans="1:14">
      <c r="N15" s="12"/>
    </row>
    <row r="16" spans="1:14">
      <c r="E16" s="13"/>
    </row>
    <row r="17" spans="1:1">
      <c r="A17" s="14" t="s">
        <v>1</v>
      </c>
    </row>
    <row r="18" spans="1:1">
      <c r="A18" s="1" t="s">
        <v>15</v>
      </c>
    </row>
    <row r="19" spans="1:1">
      <c r="A19" s="1" t="s">
        <v>16</v>
      </c>
    </row>
    <row r="20" spans="1:1">
      <c r="A20" s="1" t="s">
        <v>17</v>
      </c>
    </row>
    <row r="21" spans="1:1">
      <c r="A21" s="1" t="s">
        <v>2</v>
      </c>
    </row>
    <row r="22" spans="1:1">
      <c r="A22" s="1" t="s">
        <v>18</v>
      </c>
    </row>
  </sheetData>
  <mergeCells count="9">
    <mergeCell ref="A14:B14"/>
    <mergeCell ref="H4:H6"/>
    <mergeCell ref="H8:H13"/>
    <mergeCell ref="A1:J1"/>
    <mergeCell ref="A2:J2"/>
    <mergeCell ref="B4:B6"/>
    <mergeCell ref="I4:I6"/>
    <mergeCell ref="B8:B13"/>
    <mergeCell ref="I8:I13"/>
  </mergeCells>
  <phoneticPr fontId="2" type="noConversion"/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D7" sqref="D7"/>
    </sheetView>
  </sheetViews>
  <sheetFormatPr defaultRowHeight="13.5"/>
  <cols>
    <col min="1" max="1" width="26.25" customWidth="1"/>
    <col min="2" max="2" width="15.25" customWidth="1"/>
    <col min="3" max="3" width="23.375" customWidth="1"/>
    <col min="4" max="4" width="24.625" customWidth="1"/>
    <col min="5" max="5" width="26.5" customWidth="1"/>
    <col min="6" max="6" width="0.125" customWidth="1"/>
    <col min="7" max="7" width="9" customWidth="1"/>
    <col min="8" max="8" width="6.375" customWidth="1"/>
    <col min="9" max="9" width="9" customWidth="1"/>
  </cols>
  <sheetData>
    <row r="1" spans="1:9" ht="49.5" customHeight="1">
      <c r="A1" s="100" t="s">
        <v>39</v>
      </c>
      <c r="B1" s="100"/>
      <c r="C1" s="100"/>
      <c r="D1" s="100"/>
      <c r="E1" s="100"/>
    </row>
    <row r="2" spans="1:9" ht="24" customHeight="1">
      <c r="A2" s="101">
        <v>43824</v>
      </c>
      <c r="B2" s="101"/>
      <c r="C2" s="101"/>
      <c r="D2" s="101"/>
      <c r="E2" s="101"/>
    </row>
    <row r="3" spans="1:9" ht="37.5" customHeight="1">
      <c r="A3" s="71" t="s">
        <v>32</v>
      </c>
      <c r="B3" s="72" t="s">
        <v>40</v>
      </c>
      <c r="C3" s="72" t="s">
        <v>33</v>
      </c>
      <c r="D3" s="72" t="s">
        <v>41</v>
      </c>
      <c r="E3" s="72" t="s">
        <v>34</v>
      </c>
    </row>
    <row r="4" spans="1:9" ht="24.95" customHeight="1">
      <c r="A4" s="73" t="s">
        <v>35</v>
      </c>
      <c r="B4" s="74">
        <v>3</v>
      </c>
      <c r="C4" s="74">
        <f>'汇总表 (标记各县区)'!E4+'汇总表 (标记各县区)'!E8+'汇总表 (标记各县区)'!E9</f>
        <v>112.5</v>
      </c>
      <c r="D4" s="74">
        <f>'汇总表 (标记各县区)'!G4+'汇总表 (标记各县区)'!G8+'汇总表 (标记各县区)'!G9</f>
        <v>102.5</v>
      </c>
      <c r="E4" s="74">
        <f>'汇总表 (标记各县区)'!J4+'汇总表 (标记各县区)'!J8+'汇总表 (标记各县区)'!J9</f>
        <v>186000</v>
      </c>
    </row>
    <row r="5" spans="1:9" ht="24.95" customHeight="1">
      <c r="A5" s="73" t="s">
        <v>36</v>
      </c>
      <c r="B5" s="74">
        <v>3</v>
      </c>
      <c r="C5" s="74">
        <f>'汇总表 (标记各县区)'!E5+'汇总表 (标记各县区)'!E12+'汇总表 (标记各县区)'!E13</f>
        <v>69</v>
      </c>
      <c r="D5" s="74">
        <f>'汇总表 (标记各县区)'!G5+'汇总表 (标记各县区)'!G12+'汇总表 (标记各县区)'!G13</f>
        <v>64</v>
      </c>
      <c r="E5" s="74">
        <f>'汇总表 (标记各县区)'!J5+'汇总表 (标记各县区)'!J12+'汇总表 (标记各县区)'!J13</f>
        <v>103680</v>
      </c>
    </row>
    <row r="6" spans="1:9" ht="24.95" customHeight="1">
      <c r="A6" s="73" t="s">
        <v>37</v>
      </c>
      <c r="B6" s="74">
        <v>1</v>
      </c>
      <c r="C6" s="74">
        <f>'汇总表 (标记各县区)'!E6</f>
        <v>157</v>
      </c>
      <c r="D6" s="74">
        <f>'汇总表 (标记各县区)'!G6</f>
        <v>80</v>
      </c>
      <c r="E6" s="74">
        <f>'汇总表 (标记各县区)'!J6</f>
        <v>153600</v>
      </c>
    </row>
    <row r="7" spans="1:9" ht="24.95" customHeight="1">
      <c r="A7" s="73" t="s">
        <v>22</v>
      </c>
      <c r="B7" s="74">
        <v>1</v>
      </c>
      <c r="C7" s="74">
        <f>'汇总表 (标记各县区)'!E7</f>
        <v>72</v>
      </c>
      <c r="D7" s="74">
        <f>'汇总表 (标记各县区)'!G7</f>
        <v>40</v>
      </c>
      <c r="E7" s="74">
        <f>'汇总表 (标记各县区)'!J7</f>
        <v>67200</v>
      </c>
    </row>
    <row r="8" spans="1:9" ht="24.95" customHeight="1">
      <c r="A8" s="73" t="s">
        <v>26</v>
      </c>
      <c r="B8" s="74">
        <v>2</v>
      </c>
      <c r="C8" s="74">
        <f>'汇总表 (标记各县区)'!E10+'汇总表 (标记各县区)'!E11</f>
        <v>60</v>
      </c>
      <c r="D8" s="74">
        <f>'汇总表 (标记各县区)'!G10+'汇总表 (标记各县区)'!G11</f>
        <v>40</v>
      </c>
      <c r="E8" s="74">
        <f>'汇总表 (标记各县区)'!J10+'汇总表 (标记各县区)'!J11</f>
        <v>57600</v>
      </c>
    </row>
    <row r="9" spans="1:9" ht="24.95" customHeight="1">
      <c r="A9" s="71" t="s">
        <v>38</v>
      </c>
      <c r="B9" s="72">
        <f>SUM(B4:B8)</f>
        <v>10</v>
      </c>
      <c r="C9" s="72">
        <f t="shared" ref="C9:E9" si="0">SUM(C4:C8)</f>
        <v>470.5</v>
      </c>
      <c r="D9" s="72">
        <f t="shared" si="0"/>
        <v>326.5</v>
      </c>
      <c r="E9" s="72">
        <f t="shared" si="0"/>
        <v>568080</v>
      </c>
    </row>
    <row r="15" spans="1:9">
      <c r="A15" s="64"/>
      <c r="B15" s="65"/>
      <c r="C15" s="66"/>
      <c r="D15" s="65"/>
      <c r="E15" s="67"/>
      <c r="F15" s="65"/>
      <c r="G15" s="65"/>
      <c r="H15" s="65"/>
      <c r="I15" s="65"/>
    </row>
    <row r="16" spans="1:9">
      <c r="A16" s="68" t="s">
        <v>1</v>
      </c>
      <c r="B16" s="68"/>
      <c r="C16" s="69"/>
      <c r="D16" s="68"/>
      <c r="E16" s="70"/>
      <c r="F16" s="68"/>
      <c r="G16" s="68"/>
      <c r="H16" s="68"/>
      <c r="I16" s="68"/>
    </row>
    <row r="17" spans="1:9">
      <c r="A17" s="59" t="s">
        <v>15</v>
      </c>
      <c r="B17" s="68"/>
      <c r="C17" s="69"/>
      <c r="D17" s="68"/>
      <c r="E17" s="70"/>
      <c r="F17" s="68"/>
      <c r="G17" s="68"/>
      <c r="H17" s="68"/>
      <c r="I17" s="68"/>
    </row>
    <row r="18" spans="1:9">
      <c r="A18" s="59" t="s">
        <v>16</v>
      </c>
      <c r="B18" s="68"/>
      <c r="C18" s="69"/>
      <c r="D18" s="68"/>
      <c r="E18" s="70"/>
      <c r="F18" s="68"/>
      <c r="G18" s="68"/>
      <c r="H18" s="68"/>
      <c r="I18" s="68"/>
    </row>
    <row r="19" spans="1:9">
      <c r="A19" s="59" t="s">
        <v>17</v>
      </c>
      <c r="B19" s="68"/>
      <c r="C19" s="69"/>
      <c r="D19" s="68"/>
      <c r="E19" s="70"/>
      <c r="F19" s="68"/>
      <c r="G19" s="68"/>
      <c r="H19" s="68"/>
      <c r="I19" s="68"/>
    </row>
    <row r="20" spans="1:9">
      <c r="A20" s="59" t="s">
        <v>2</v>
      </c>
      <c r="B20" s="68"/>
      <c r="C20" s="69"/>
      <c r="D20" s="68"/>
      <c r="E20" s="70"/>
      <c r="F20" s="68"/>
      <c r="G20" s="68"/>
      <c r="H20" s="68"/>
      <c r="I20" s="68"/>
    </row>
    <row r="21" spans="1:9" ht="14.25" customHeight="1">
      <c r="A21" s="102" t="s">
        <v>43</v>
      </c>
      <c r="B21" s="102"/>
      <c r="C21" s="102"/>
      <c r="D21" s="102"/>
      <c r="E21" s="102"/>
      <c r="F21" s="102"/>
      <c r="G21" s="102"/>
      <c r="H21" s="102"/>
      <c r="I21" s="102"/>
    </row>
    <row r="22" spans="1:9">
      <c r="A22" s="68"/>
      <c r="B22" s="68"/>
      <c r="C22" s="69"/>
      <c r="D22" s="68"/>
      <c r="E22" s="70"/>
      <c r="F22" s="68"/>
      <c r="G22" s="68"/>
      <c r="H22" s="68"/>
      <c r="I22" s="68"/>
    </row>
    <row r="23" spans="1:9">
      <c r="A23" s="63"/>
      <c r="B23" s="63"/>
      <c r="C23" s="63"/>
      <c r="D23" s="63"/>
      <c r="E23" s="63"/>
      <c r="F23" s="63"/>
      <c r="G23" s="63"/>
      <c r="H23" s="63"/>
      <c r="I23" s="63"/>
    </row>
  </sheetData>
  <mergeCells count="3">
    <mergeCell ref="A1:E1"/>
    <mergeCell ref="A2:E2"/>
    <mergeCell ref="A21:I2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汇总表 (标记各县区)</vt:lpstr>
      <vt:lpstr>各县区补助汇总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王军海</cp:lastModifiedBy>
  <cp:lastPrinted>2020-02-20T08:32:25Z</cp:lastPrinted>
  <dcterms:created xsi:type="dcterms:W3CDTF">2019-12-04T00:36:09Z</dcterms:created>
  <dcterms:modified xsi:type="dcterms:W3CDTF">2020-02-24T02:44:08Z</dcterms:modified>
</cp:coreProperties>
</file>